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</sheets>
  <definedNames>
    <definedName name="_xlnm.Print_Titles" localSheetId="1">'Pakiet nr 2'!$1:$3</definedName>
    <definedName name="_xlnm.Print_Titles" localSheetId="2">'Pakiet nr 3'!$1:$3</definedName>
    <definedName name="Excel_BuiltIn_Print_Titles_1">"$#ODWOŁANIE.$A$1:$AMJ$3"</definedName>
    <definedName name="Excel_BuiltIn_Print_Titles" localSheetId="1">'Pakiet nr 2'!$1:$3</definedName>
    <definedName name="Excel_BuiltIn_Print_Titles" localSheetId="2">'Pakiet nr 3'!$1:$3</definedName>
  </definedNames>
  <calcPr fullCalcOnLoad="1"/>
</workbook>
</file>

<file path=xl/sharedStrings.xml><?xml version="1.0" encoding="utf-8"?>
<sst xmlns="http://schemas.openxmlformats.org/spreadsheetml/2006/main" count="181" uniqueCount="74">
  <si>
    <t>Pakiet nr 1 – Pieluchomajtki, lignina, podpaski, zestawy opatrunkowe i produkty do pielęgnacji skóry narażonej na działanie moczu (11 pozycji)</t>
  </si>
  <si>
    <t>Lp</t>
  </si>
  <si>
    <t>Nazwa</t>
  </si>
  <si>
    <t>jm</t>
  </si>
  <si>
    <t>Ilość</t>
  </si>
  <si>
    <t>Vat</t>
  </si>
  <si>
    <t>Cena jedn netto</t>
  </si>
  <si>
    <t>Cena jedn brutto</t>
  </si>
  <si>
    <t>Wartość netto</t>
  </si>
  <si>
    <t>Wartość Vat</t>
  </si>
  <si>
    <t>Wartość brutto</t>
  </si>
  <si>
    <t>Nr katalogowy</t>
  </si>
  <si>
    <t>Pieluchomajtki  w rozmiarze M ( obwód 75 – 110 cm ), oddychające na całej powierzchni, o chłonności min 2850 ml posiadające dwa elastyczne ściągacze taliowe oraz podwójne elastyczne przylepcorzepy ( dopasowane w części biodrowej ) z możliwością wielokrotnego zapinania i odklejania; podwójny wkład chłonny; antybakteryjny superabsorbent z właściwością redukcji nieprzyjemnego zapachu; osłonki boczne wzdłuż wkładu chłonnego skierowane na zewnątrz; wewnętrzne falbanki boczne, zapobiegające wyciekom oraz indykator wilgotności – informację o konieczności zmiany wyrobu; w opakowaniach po 30 sztuk</t>
  </si>
  <si>
    <t>op</t>
  </si>
  <si>
    <t>Pieluchomajtki  w rozmiarze S ( obwód 55 – 80 cm ), oddychające na całej powierzchni, o chłonności min 1900 ml posiadające dwa elastyczne ściągacze taliowe oraz podwójne elastyczne przylepcorzepy ( dopasowane w części biodrowej ) z możliwością wielokrotnego zapinania i odklejania; podwójny wkład chłonny; antybakteryjny superabsorbent z właściwością redukcji nieprzyjemnego zapachu; osłonki boczne wzdłuż wkładu chłonnego skierowane na zewnątrz; wewnętrzne falbanki boczne, zapobiegające wyciekom oraz indykator wilgotności – informację o konieczności zmiany wyrobu; w opakowaniach po 30 sztuk</t>
  </si>
  <si>
    <t>Pieluchomajtki  w rozmiarze L ( obwód 100 – 150 cm ), oddychające na całej powierzchni, o chłonności min 3200 ml posiadające dwa elastyczne ściągacze taliowe oraz podwójne elastyczne przylepcorzepy ( dopasowane w części biodrowej ) z możliwością wielokrotnego zapinania i odklejania; podwójny wkład chłonny; antybakteryjny superabsorbent z właściwością redukcji nieprzyjemnego zapachu; osłonki boczne wzdłuż wkładu chłonnego skierowane na zewnątrz; wewnętrzne falbanki boczne, zapobiegające wyciekom oraz indykator wilgotności – informację o konieczności zmiany wyrobu; w opakowaniach po 30 sztuk</t>
  </si>
  <si>
    <t>Pieluchomajtki  w rozmiarze XL ( obwód 130 – 170 cm ), oddychające na całej powierzchni, o chłonności min 3200 ml posiadające dwa elastyczne ściągacze taliowe oraz podwójne elastyczne przylepcorzepy ( dopasowane w części biodrowej ) z możliwością wielokrotnego zapinania i odklejania; podwójny wkład chłonny; antybakteryjny superabsorbent z właściwością redukcji nieprzyjemnego zapachu; osłonki boczne wzdłuż wkładu chłonnego skierowane na zewnątrz; wewnętrzne falbanki boczne, zapobiegające wyciekom oraz indykator wilgotności – informację o konieczności zmiany wyrobu; w opakowaniach po 30 sztuk</t>
  </si>
  <si>
    <t>Podpaski higieniczne bez osłonek bocznych, o grubości 7 mm. Oddychający laminat ochronny, który umożliwia swobodny przepływ powietrza, pokryte delikatną włókniną softiplait, o regularnym kształcie, bezzapachowe. Opakowanie po 10 sztuk.</t>
  </si>
  <si>
    <t>Zestaw do usuwania szwów składający się z : tupferów z gazy   17 – nitkowej o wykroju 20 x 20 cm – 6 szt.; rękawic zabiegowych lateksowych niepudrowanych rozm M – 2 szt; ostrza chirurgicznego o długości 11 cm, do ściągania szwów – 1 szt.; pęsety plastikowej – 1 szt.</t>
  </si>
  <si>
    <t xml:space="preserve">Zestaw do zmiany opatrunku składający się z : tupferów z gazy   17 – nitkowej o wykroju 20 x 20 cm – 6 szt.; rękawic zabiegowych lateksowych niepudrowanych rozm. M – 2 szt.; ostrza chirurgicznego nr 11 – 1 szt.; kompresów włókninowych 30g 7,5 x 7,5 cm – 2 szt.; woreczka 24 x 27 cm – 1 szt.; pęsety plastikowej zielonej – 1 szt.; pęsety plastikowej niebieskiej – 1 szt.       </t>
  </si>
  <si>
    <r>
      <rPr>
        <sz val="9"/>
        <rFont val="Arial"/>
        <family val="2"/>
      </rPr>
      <t>Zestaw do cewnikowania składający się z : serwety celulozowo-polietylenowej o gramaturze 42 g/m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 xml:space="preserve"> 60 x 50 cm – 1 szt.; serwety celulozowo-polietylenowej o gramaturze 42 g/m</t>
    </r>
    <r>
      <rPr>
        <vertAlign val="superscript"/>
        <sz val="9"/>
        <rFont val="Arial"/>
        <family val="2"/>
      </rPr>
      <t xml:space="preserve">2  </t>
    </r>
    <r>
      <rPr>
        <sz val="9"/>
        <rFont val="Arial"/>
        <family val="2"/>
      </rPr>
      <t>60 x 50 cm z otworem o średnicy 5 cm i rozcięciem – 1 szt.; kompresów z gazy 17 – nitkowej, 8 – warstwowych, 7,5 x 7,5 cm – 8 szt.; tupferów z gazy 17 – nitkowej o wykroju 20 x 20 cm – 5 szt.; kleszczyków o długości 14 cm – 1 szt.; pęsety plastikowej – 1 szt.; pojemnika plastikowego ze skalą, o poj. 125 ml – 1 szt.; strzykawki z wodą z gliceryną 10 ml – 1 szt.; strzykawki z żelem do cewnikowania 6 ml – 1 szt.; rękawic nitrylowych niepudrowanych o rozm.M – 2 szt.</t>
    </r>
  </si>
  <si>
    <t>Lignina celulozowa w arkuszach 40 x 60 cm, pakowana po 5 kg, chłonność 12 g/g</t>
  </si>
  <si>
    <t>Krem ochronny z tlenkiem cynku, ze środkiem pochłaniającym zapach moczu, przeznaczony do zabezpieczania zagrożonych odleżynami i odparzeniami miejsc, przyspiesza regenerację podrażnionej skóry, pojemność 200 ml</t>
  </si>
  <si>
    <t>Pianka myjąco-pielęgnująca, bez użycia wody, ze środkiem pochłaniającym zapach moczu, przeznaczona do higieny skóry narażonej na działanie czynników drażniących, pojemność 500 ml</t>
  </si>
  <si>
    <t xml:space="preserve"> </t>
  </si>
  <si>
    <t>Ogółem</t>
  </si>
  <si>
    <t>Pakiet nr 2 – Kompresy (9 pozycji)</t>
  </si>
  <si>
    <t>Kompresy ze 100% gazy bawełnianej o dużej chłonności, dobrze przepuszczające powietrze, niejałowe o wymiarach 10 x 10 cm pakowane po 100 sztuk; 17-nitkowe, 8-warstwowe</t>
  </si>
  <si>
    <t xml:space="preserve">Kompresy chłonne jałowe o wymiarach 20 x 20 cm, w opakowaniu po 15 sztuk; zbudowane z 4 warstw materiałów o różnych właściwościach; warstwa chłonna z miękkiej rozwłóknionej celulozy otoczona jest cienką włókniną, dzięki której wysięk jest rozprowadzany na całej powierzchni chłonnej. Cały produkt otacza dwuwarstwowa włóknina składająca się z warstwy zewnętrznej z włókien polipropylenowych i wewnętrznej z włókien celulozowych. Ma działanie wyściełające, do opatrywania silnie sączących ran różnego rodzaju. </t>
  </si>
  <si>
    <t>Kompresy chłonne jałowe o wymiarach 20 x 40 cm, w opakowaniu po 10 sztuk; zbudowane z 4 warstw materiałów o różnych właściwościach; warstwa chłonna z miękkiej rozwłóknionej celulozy otoczona jest cienką włókniną, dzięki której wysięk jest rozprowadzany na całej powierzchni chłonnej. Cały produkt otacza dwuwarstwowa włóknina składająca się z warstwy zewnętrznej z włókien polipropylenowych i wewnętrznej z włókien celulozowych. Ma działanie wyściełające, do opatrywania silnie sączących ran różnego rodzaju.</t>
  </si>
  <si>
    <t>Kompresy chłonne jałowe o wymiarach 10 x 10 cm, w opakowaniu po 25 sztuk; zbudowane z 4 warstw materiałów o różnych właściwościach; warstwa chłonna z miękkiej rozwłóknionej celulozy otoczona jest cienką włókniną, dzięki której wysięk jest rozprowadzany na całej powierzchni chłonnej. Cały produkt otacza dwuwarstwowa włóknina składająca się z warstwy zewnętrznej z włókien polipropylenowych i wewnętrznej z włókien celulozowych. Ma działanie wyściełające, do opatrywania silnie sączących ran różnego rodzaju.</t>
  </si>
  <si>
    <t>Kompresy ze 100% gazy bawełnianej o dużej chłonności, dobrze przepuszczające powietrze, niejałowe o wymiarach 5 x 5 cm pakowane po 100 sztuk; 17-nitkowe, 8-warstwowe</t>
  </si>
  <si>
    <t>Kompresy ze 100% gazy bawełnianej o dużej chłonności, dobrze przepuszczające powietrze, niejałowe o wymiarach 7,5 x 7,5 cm pakowane po 100 sztuk; 17-nitkowe, 8-warstwowe</t>
  </si>
  <si>
    <t>Kompresy ze 100% gazy bawełnianej o dużej chłonności, dobrze przepuszczające powietrze, miękkie, jałowe o wymiarach 10 x 10 cm, 17-nitkowe, 8- warstwowe w opakowaniach ( 25 x 2 szt )</t>
  </si>
  <si>
    <t>Serweta jałowa włókninowa dwuwarstwowa pełnobarierowa o wymiarach 50 x 60 cm; nieprzylepna z otworem 5 cm; w opakowaniach po 70 sztuk</t>
  </si>
  <si>
    <t>Kompresy ze 100% gazy bawełnianej o dużej chłonności, dobrze przepuszczające powietrze, miękkie, jałowe o wymiarach 5 x 5 cm, 17-nitkowe, 8- warstwowe w opakowaniach ( 25 x 2 szt )</t>
  </si>
  <si>
    <t>Pakiet nr 3 – Opaski i opatrunki (19 pozycji)</t>
  </si>
  <si>
    <r>
      <rPr>
        <sz val="9"/>
        <rFont val="Arial"/>
        <family val="2"/>
      </rPr>
      <t xml:space="preserve">Antybakteryjny jałowy opatrunek z hydrofobowej siatki poliamidowej pokrytej srebrem metalicznym i impregnowanej nie zawierającą wazeliny maścią z tłuszczów obojętnych przeznaczony do bezurazowego opatrywania ran, o wymiarach </t>
    </r>
    <r>
      <rPr>
        <b/>
        <sz val="9"/>
        <rFont val="Arial"/>
        <family val="2"/>
      </rPr>
      <t>10 x 10 cm x 1 szt</t>
    </r>
  </si>
  <si>
    <t>szt</t>
  </si>
  <si>
    <t>Gaza opatrunkowa bawełniana w składkach, niejałowa, bielona nadtlenkiem wodoru, chłonna, gładka, przepuszczająca powietrze, 13-nitkowa, w rozmiarze 90 cm x 1 mb</t>
  </si>
  <si>
    <t>mb</t>
  </si>
  <si>
    <r>
      <rPr>
        <sz val="9"/>
        <rFont val="Arial"/>
        <family val="2"/>
      </rPr>
      <t>Opaska elastyczna tkana z zapinką, delikatna, lekka, hypoalergiczna, niejałowa, dobrze dopasowuje się do kształtów ciała, o wymiarach</t>
    </r>
    <r>
      <rPr>
        <b/>
        <sz val="9"/>
        <rFont val="Arial"/>
        <family val="2"/>
      </rPr>
      <t xml:space="preserve"> 12 cm x 5 m x 1 sztuka</t>
    </r>
  </si>
  <si>
    <r>
      <rPr>
        <sz val="9"/>
        <rFont val="Arial"/>
        <family val="2"/>
      </rPr>
      <t>Opaska elastyczna tkana z zapinką, delikatna, lekka, hypoalergiczna, niejałowa, dobrze dopasowuje się do kształtów ciała, o wymiarach</t>
    </r>
    <r>
      <rPr>
        <b/>
        <sz val="9"/>
        <rFont val="Arial"/>
        <family val="2"/>
      </rPr>
      <t xml:space="preserve"> 15 cm x 5 m x 1 sztuka</t>
    </r>
  </si>
  <si>
    <r>
      <rPr>
        <sz val="9"/>
        <rFont val="Arial"/>
        <family val="2"/>
      </rPr>
      <t>Opaska elastyczna podtrzymująca o rozciągliwości ok.125% o wymiarach</t>
    </r>
    <r>
      <rPr>
        <b/>
        <sz val="9"/>
        <rFont val="Arial"/>
        <family val="2"/>
      </rPr>
      <t xml:space="preserve"> 10 cm x 4 m x 1 sztuka</t>
    </r>
    <r>
      <rPr>
        <sz val="9"/>
        <rFont val="Arial"/>
        <family val="2"/>
      </rPr>
      <t xml:space="preserve">, dobrze przylegająca, przepuszczająca powietrze; nie zsuwa się i nadmiernie nie uciska; przeznaczona do podtrzymywania wszelkiego rodzaju opatrunków </t>
    </r>
  </si>
  <si>
    <r>
      <rPr>
        <sz val="9"/>
        <rFont val="Arial"/>
        <family val="2"/>
      </rPr>
      <t>Opaska elastyczna podtrzymująca o rozciągliwości ok.125% o wymiarach</t>
    </r>
    <r>
      <rPr>
        <b/>
        <sz val="9"/>
        <rFont val="Arial"/>
        <family val="2"/>
      </rPr>
      <t xml:space="preserve"> 6 cm x 4 m x 1 sztuka</t>
    </r>
    <r>
      <rPr>
        <sz val="9"/>
        <rFont val="Arial"/>
        <family val="2"/>
      </rPr>
      <t xml:space="preserve">, dobrze przylegająca, przepuszczająca powietrze; nie zsuwa się i nadmiernie nie uciska; przeznaczona do podtrzymywania wszelkiego rodzaju opatrunków </t>
    </r>
  </si>
  <si>
    <r>
      <rPr>
        <sz val="9"/>
        <rFont val="Arial"/>
        <family val="2"/>
      </rPr>
      <t>Opaska elastyczna tkana z zapinką, delikatna, lekka, hypoalergiczna, niejałowa, dobrze dopasowuje się do kształtów ciała, o wymiarach</t>
    </r>
    <r>
      <rPr>
        <b/>
        <sz val="9"/>
        <rFont val="Arial"/>
        <family val="2"/>
      </rPr>
      <t xml:space="preserve"> 10 cm x 5 m x 1 sztuka</t>
    </r>
  </si>
  <si>
    <r>
      <rPr>
        <sz val="9"/>
        <rFont val="Arial"/>
        <family val="2"/>
      </rPr>
      <t xml:space="preserve">Samoprzylepny, jałowy chłonny opatrunek hydrokoloidowy o wymiarach </t>
    </r>
    <r>
      <rPr>
        <b/>
        <sz val="9"/>
        <rFont val="Arial"/>
        <family val="2"/>
      </rPr>
      <t>10 x 10 cm x 1 szt</t>
    </r>
    <r>
      <rPr>
        <sz val="9"/>
        <rFont val="Arial"/>
        <family val="2"/>
      </rPr>
      <t xml:space="preserve"> z poliuretanową powłoką okrywającą przepuszczalną dla gazów, nie przepuszczającą cieczy i drobnoustrojów chorobotwórczych. Spłaszczone brzegi hydrokoloidu zapewniają dobre przyleganie także w miejscach trudnych do zaopatrzenia. Przeznaczony do opatrywania ran o umiarkowanej lub małej ilości wydzieliny</t>
    </r>
  </si>
  <si>
    <r>
      <rPr>
        <sz val="9"/>
        <rFont val="Arial"/>
        <family val="2"/>
      </rPr>
      <t xml:space="preserve">Samoprzylepny, jałowy chłonny opatrunek hydrokoloidowy o wymiarach </t>
    </r>
    <r>
      <rPr>
        <b/>
        <sz val="9"/>
        <rFont val="Arial"/>
        <family val="2"/>
      </rPr>
      <t>15 x 15 cm x 1 szt</t>
    </r>
    <r>
      <rPr>
        <sz val="9"/>
        <rFont val="Arial"/>
        <family val="2"/>
      </rPr>
      <t xml:space="preserve"> z poliuretanową powłoką okrywającą przepuszczalną dla gazów, nie przepuszczającą cieczy i drobnoustrojów chorobotwórczych. Spłaszczone brzegi hydrokoloidu zapewniają dobre przyleganie także w miejscach trudnych do zaopatrzenia. Przeznaczony do opatrywania ran o umiarkowanej lub małej ilości wydzieliny</t>
    </r>
  </si>
  <si>
    <r>
      <rPr>
        <sz val="9"/>
        <rFont val="Arial"/>
        <family val="2"/>
      </rPr>
      <t xml:space="preserve">Przezroczysty jałowy opatrunek hydrożelowy o wymiarach </t>
    </r>
    <r>
      <rPr>
        <b/>
        <sz val="9"/>
        <rFont val="Arial"/>
        <family val="2"/>
      </rPr>
      <t>20 x 20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cm x 1 szt</t>
    </r>
    <r>
      <rPr>
        <sz val="9"/>
        <rFont val="Arial"/>
        <family val="2"/>
      </rPr>
      <t xml:space="preserve"> z chłonnego hydrożelu – matrycy polimerowej na bazie hybrydu poliuretanu i polimocznika. Zatrzymuje drobnoustroje w strukturze żelu zapobiegając zakażeniom wtórnym. Przeznaczony do opatrywania ran trudno gojących się będących w fazie ziarninowania i naskórkowania</t>
    </r>
  </si>
  <si>
    <r>
      <rPr>
        <sz val="9"/>
        <rFont val="Arial"/>
        <family val="2"/>
      </rPr>
      <t xml:space="preserve">Przezroczysty jałowy opatrunek hydrożelowy o wymiarach </t>
    </r>
    <r>
      <rPr>
        <b/>
        <sz val="9"/>
        <rFont val="Arial"/>
        <family val="2"/>
      </rPr>
      <t xml:space="preserve">10 x 10 cm x 1 szt </t>
    </r>
    <r>
      <rPr>
        <sz val="9"/>
        <rFont val="Arial"/>
        <family val="2"/>
      </rPr>
      <t>z chłonnego hydrożelu – matrycy polimerowej na bazie hybrydu poliuretanu i polimocznika. Zatrzymuje drobnoustroje w strukturze żelu zapobiegając zakażeniom wtórnym. Przeznaczony do opatrywania ran trudno gojących się będących w fazie ziarninowania i naskórkowania</t>
    </r>
  </si>
  <si>
    <t>Przezroczysty jałowy samoprzylepny opatrunek z folii poliuretanowej o wymiarach 10 x 20 cm pakowany po 25 sztuk, wyposażony dodatkowo w warstwę chłonną, która dobrze chłonie wydzielinę, ochrania ranę i dzięki pokryciu włókniną poliestrową nie przykleja się do niej.</t>
  </si>
  <si>
    <t>Gazik włókninowy (wiskoza,poliester) nasączony 0,4 ml 70% alkoholu izopropylowego w rozmiarze 30 x 60 mm pakowany po 100 sztuk; przeznaczony do oczyszczania skóry przed iniekcjami, pobieraniem krwi</t>
  </si>
  <si>
    <r>
      <rPr>
        <sz val="9"/>
        <rFont val="Arial"/>
        <family val="2"/>
      </rPr>
      <t xml:space="preserve">Opatrunek z włókien alginianu wapnia i polisorbatu o wymiarach </t>
    </r>
    <r>
      <rPr>
        <b/>
        <sz val="9"/>
        <rFont val="Arial"/>
        <family val="2"/>
      </rPr>
      <t>10 x 10 cm x 1 szt</t>
    </r>
    <r>
      <rPr>
        <sz val="9"/>
        <rFont val="Arial"/>
        <family val="2"/>
      </rPr>
      <t>, jałowy, do opatrywania średnio do silnie sączących lub krwawiących ran. W zetknięciu z solami sodowymi występującymi w wydzielinie z rany, włókna alginianu przekształcają się w żel zapewniający wilgotne środowisko sprzyjające naturalnemu gojeniu się rany</t>
    </r>
  </si>
  <si>
    <t xml:space="preserve">Przezroczysty samoprzylepny opatrunek z folii poliuretanowej, jałowy, o wymiarach 12 x 25 cm pakowany po 25 sztuk, wodoodporny, doskonale dopasowuje się do kształtów ciała; przeznaczony między innymi jako ochrona przed wtórnym zakażeniem i mechanicznym podrażnieniem suchych, pierwotnie gojących się ran znajdujących się w fazie naskórkowania </t>
  </si>
  <si>
    <t>Opaska gipsowa, 3 m x 15 cm,super szybko wiążąca ( 6 min ), pakowana po 2 sztuki</t>
  </si>
  <si>
    <t>op.</t>
  </si>
  <si>
    <t>Siatka elastyczna zawierająca min 50% bawełny na głowę i tułów dziecka; duża rozciągliwość, powrót do stanu poprzedniego; stabilność ucisku, brak pylenia i strzępienia się; w opakowaniach po 10 – 12 m w stanie spoczynku</t>
  </si>
  <si>
    <t>Siatka elastyczna zawierająca min 50% bawełny na nogę i głowę dziecka; duża rozciągliwość, powrót do stanu poprzedniego; stabilność ucisku, brak pylenia i strzępienia się; w opakowaniach po 10 – 12 m w stanie spoczynku</t>
  </si>
  <si>
    <t>Przezroczysty samoprzylepny jałowy opatrunek z folii poliuretanowej o wymiarach 6 x 10 cm pakowany po 100 sztuk, wodoodporny; przeznaczony między innymi jako jałowe pokrycie i ochrona suchych lub słabo sączących i nie zainfekowanych ran</t>
  </si>
  <si>
    <t>Pakiet nr 4 – Wata, wkłady anatomiczne, majtki chłonne (3 pozycje)</t>
  </si>
  <si>
    <t>Wkłady anatomiczne dla kobiet o wymiarach 34 x 13 cm. Posiadają: ultrachłonny wkład pokryty włókniną, wkład chłonny wzmocniony w okolicy krocza, specjalną warstwę odprowadzającą wilgoć do środka, elastyczny brzeg przylegający do powierzchni uda. Mocowane do bielizny za pomocą paska klejonego. Pakowane po 14 sztuk.</t>
  </si>
  <si>
    <t>Majtki chłonne ( obwód 100 – 150 cm ) dla pacjentów mobilnych z problemem nietrzymania moczu lub stolca ( stopień średni i ciężki ); dopasowane do kształtu ciała i niewidoczne pod ubraniem; posiadają: trójwarstwowy wkład chłonny chroniący przed przeciekaniem, elastyczne ściągacze i wewnętrzne zakładki boczne, specjalną warstwę odprowadzającą wilgoć do środka; pakowane po 14 sztuk</t>
  </si>
  <si>
    <t>Wata opatrunkowa bawełniano-wiskozowa 70/30 lub 50/50 w opakowaniach po 500 g</t>
  </si>
  <si>
    <t>Pakiet nr 5 – Podkłady (3 pozycje)</t>
  </si>
  <si>
    <t>Podkłady higieniczne  60 x 90 cm pakowane po 30 sztuk; chłonność min 750 ml;  z wkładem z miękkiej rozdrobnionej celulozy i folią zewnętrzną nieprzepuszczającą wilgoci</t>
  </si>
  <si>
    <t>Pokrowiec na materac foliowy, jednorazowego użytku, w rozmiarze 210 x 90 x 20 cm, z gumką w oplocie, folia polietylen o grubości 30 mikronów</t>
  </si>
  <si>
    <t>Podkłady higieniczne  70 x 180 cm pakowane po 30 sztuk; chłonność min 1750 ml;  z wkładem z miękkiej rozdrobnionej celulozy i superabsorbentem;  folia zewnętrzna nieprzepuszczająca wilgoci, z bokami z folii do podłożenia pod materac</t>
  </si>
  <si>
    <t>Pakiet nr 6 – Plastry (6 pozycji)</t>
  </si>
  <si>
    <t>Hipoalergiczny przylepiec z włókniny do mocowania i pokrywania całej powierzchni opatrunku o wymiarach 15 cm x 10 m x 1 rolka</t>
  </si>
  <si>
    <r>
      <rPr>
        <sz val="9"/>
        <rFont val="Arial"/>
        <family val="2"/>
      </rPr>
      <t xml:space="preserve">Hipoalergiczny przylepiec z tkaniny wiskozowej w kolorze cielistym pokryty klejem z syntetycznego kauczuku naniesionym paskami, przepuszcza powietrze i parę wodną, impregnowany hydrofobowo od strony zewnętrznej w celu zabezpieczenia przed zawilgoceniem, o wymiarach </t>
    </r>
    <r>
      <rPr>
        <b/>
        <sz val="9"/>
        <rFont val="Arial"/>
        <family val="2"/>
      </rPr>
      <t>1,25 cm x 5 m x 1 szpulka</t>
    </r>
  </si>
  <si>
    <r>
      <rPr>
        <sz val="9"/>
        <rFont val="Arial"/>
        <family val="2"/>
      </rPr>
      <t xml:space="preserve">Hipoalergiczny przylepiec z tkaniny wiskozowej w kolorze cielistym pokryty klejem z syntetycznego kauczuku naniesionym paskami, przepuszcza powietrze i parę wodną, impregnowany hydrofobowo od strony zewnętrznej w celu zabezpieczenia przed zawilgoceniem, o wymiarach </t>
    </r>
    <r>
      <rPr>
        <b/>
        <sz val="9"/>
        <rFont val="Arial"/>
        <family val="2"/>
      </rPr>
      <t>2,5 cm x 5 m x 1 szpulka</t>
    </r>
  </si>
  <si>
    <r>
      <rPr>
        <sz val="9"/>
        <rFont val="Arial"/>
        <family val="2"/>
      </rPr>
      <t xml:space="preserve">Przylepiec włókninowy, z klejem niepowodującym podrażnień o wymiarach </t>
    </r>
    <r>
      <rPr>
        <b/>
        <sz val="9"/>
        <rFont val="Arial"/>
        <family val="2"/>
      </rPr>
      <t>1,25 cm x 5 m x 1 szpulka</t>
    </r>
  </si>
  <si>
    <r>
      <rPr>
        <sz val="9"/>
        <rFont val="Arial"/>
        <family val="2"/>
      </rPr>
      <t>Plaster opatrunkowy do celów profesjonalnych ( do zabezpieczania pooperacyjnych ran sączących i skaleczeń), wyposażony w hydrofobową mikrosiatkę i warstwę chłonną ze 100% wiskozy, wodoodporny, przecięcie papieru zabezpieczającego wzdłuż krótszego boku. Rozmiar –</t>
    </r>
    <r>
      <rPr>
        <b/>
        <sz val="9"/>
        <rFont val="Arial"/>
        <family val="2"/>
      </rPr>
      <t xml:space="preserve"> 10 cm x 20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cm</t>
    </r>
    <r>
      <rPr>
        <sz val="9"/>
        <rFont val="Arial"/>
        <family val="2"/>
      </rPr>
      <t xml:space="preserve"> w opakowaniach jałowych po 1 szt., opakowanie 25 szt</t>
    </r>
  </si>
  <si>
    <t xml:space="preserve">Plaster z miękkiej włókniny, do cięcia na dowolny rozmiar, dla skóry wrażliwej; przepuszczający powietrze i nie przyklejający się do rany, o wymiarach 6 cm x 1 m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</si>
</sst>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#,##0.00"/>
    <numFmt numFmtId="167" formatCode="0.00"/>
    <numFmt numFmtId="168" formatCode="#,##0"/>
    <numFmt numFmtId="169" formatCode="0%"/>
    <numFmt numFmtId="170" formatCode="0.00%"/>
  </numFmts>
  <fonts count="8">
    <font>
      <sz val="10"/>
      <name val="Arial"/>
      <family val="2"/>
    </font>
    <font>
      <b/>
      <sz val="10"/>
      <color indexed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vertAlign val="superscript"/>
      <sz val="9"/>
      <name val="Arial"/>
      <family val="2"/>
    </font>
    <font>
      <sz val="9"/>
      <name val="Times New Roman"/>
      <family val="1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Alignment="1">
      <alignment horizontal="center" vertical="top"/>
    </xf>
    <xf numFmtId="164" fontId="2" fillId="0" borderId="0" xfId="0" applyFont="1" applyAlignment="1">
      <alignment vertical="top"/>
    </xf>
    <xf numFmtId="164" fontId="2" fillId="0" borderId="0" xfId="0" applyFont="1" applyFill="1" applyAlignment="1">
      <alignment horizontal="center" vertical="top"/>
    </xf>
    <xf numFmtId="165" fontId="3" fillId="0" borderId="0" xfId="0" applyNumberFormat="1" applyFont="1" applyFill="1" applyAlignment="1">
      <alignment vertical="top"/>
    </xf>
    <xf numFmtId="166" fontId="2" fillId="0" borderId="0" xfId="0" applyNumberFormat="1" applyFont="1" applyFill="1" applyAlignment="1">
      <alignment vertical="top"/>
    </xf>
    <xf numFmtId="164" fontId="2" fillId="0" borderId="0" xfId="0" applyNumberFormat="1" applyFont="1" applyFill="1" applyAlignment="1">
      <alignment vertical="top"/>
    </xf>
    <xf numFmtId="167" fontId="2" fillId="0" borderId="0" xfId="0" applyNumberFormat="1" applyFont="1" applyFill="1" applyAlignment="1">
      <alignment vertical="top"/>
    </xf>
    <xf numFmtId="165" fontId="2" fillId="0" borderId="0" xfId="0" applyNumberFormat="1" applyFont="1" applyFill="1" applyAlignment="1">
      <alignment vertical="top"/>
    </xf>
    <xf numFmtId="164" fontId="3" fillId="2" borderId="1" xfId="0" applyFont="1" applyFill="1" applyBorder="1" applyAlignment="1">
      <alignment horizontal="center" vertical="top"/>
    </xf>
    <xf numFmtId="164" fontId="4" fillId="2" borderId="1" xfId="0" applyFont="1" applyFill="1" applyBorder="1" applyAlignment="1">
      <alignment horizontal="center" vertical="top" wrapText="1"/>
    </xf>
    <xf numFmtId="166" fontId="3" fillId="2" borderId="1" xfId="0" applyNumberFormat="1" applyFont="1" applyFill="1" applyBorder="1" applyAlignment="1">
      <alignment horizontal="center" vertical="top" wrapText="1"/>
    </xf>
    <xf numFmtId="167" fontId="3" fillId="2" borderId="1" xfId="0" applyNumberFormat="1" applyFont="1" applyFill="1" applyBorder="1" applyAlignment="1">
      <alignment horizontal="center" vertical="top" wrapText="1"/>
    </xf>
    <xf numFmtId="164" fontId="2" fillId="0" borderId="1" xfId="0" applyFont="1" applyFill="1" applyBorder="1" applyAlignment="1">
      <alignment horizontal="center" vertical="top"/>
    </xf>
    <xf numFmtId="164" fontId="2" fillId="0" borderId="1" xfId="0" applyFont="1" applyFill="1" applyBorder="1" applyAlignment="1">
      <alignment horizontal="left" vertical="top" wrapText="1"/>
    </xf>
    <xf numFmtId="164" fontId="2" fillId="0" borderId="1" xfId="0" applyFont="1" applyFill="1" applyBorder="1" applyAlignment="1">
      <alignment horizontal="center" vertical="top" wrapText="1"/>
    </xf>
    <xf numFmtId="168" fontId="2" fillId="0" borderId="1" xfId="0" applyNumberFormat="1" applyFont="1" applyFill="1" applyBorder="1" applyAlignment="1">
      <alignment horizontal="center" vertical="top" wrapText="1"/>
    </xf>
    <xf numFmtId="169" fontId="2" fillId="0" borderId="1" xfId="0" applyNumberFormat="1" applyFont="1" applyFill="1" applyBorder="1" applyAlignment="1">
      <alignment horizontal="center" vertical="top"/>
    </xf>
    <xf numFmtId="166" fontId="2" fillId="0" borderId="1" xfId="0" applyNumberFormat="1" applyFont="1" applyFill="1" applyBorder="1" applyAlignment="1">
      <alignment vertical="top"/>
    </xf>
    <xf numFmtId="166" fontId="2" fillId="0" borderId="1" xfId="0" applyNumberFormat="1" applyFont="1" applyFill="1" applyBorder="1" applyAlignment="1">
      <alignment horizontal="right" vertical="top" wrapText="1"/>
    </xf>
    <xf numFmtId="166" fontId="2" fillId="0" borderId="1" xfId="0" applyNumberFormat="1" applyFont="1" applyBorder="1" applyAlignment="1">
      <alignment horizontal="right" vertical="top" wrapText="1"/>
    </xf>
    <xf numFmtId="164" fontId="2" fillId="0" borderId="1" xfId="0" applyFont="1" applyFill="1" applyBorder="1" applyAlignment="1">
      <alignment vertical="top"/>
    </xf>
    <xf numFmtId="164" fontId="2" fillId="0" borderId="0" xfId="0" applyFont="1" applyFill="1" applyAlignment="1">
      <alignment vertical="top"/>
    </xf>
    <xf numFmtId="164" fontId="2" fillId="0" borderId="0" xfId="0" applyFont="1" applyFill="1" applyBorder="1" applyAlignment="1">
      <alignment horizontal="center" vertical="top"/>
    </xf>
    <xf numFmtId="165" fontId="2" fillId="0" borderId="0" xfId="0" applyNumberFormat="1" applyFont="1" applyFill="1" applyBorder="1" applyAlignment="1">
      <alignment vertical="top"/>
    </xf>
    <xf numFmtId="164" fontId="2" fillId="0" borderId="0" xfId="0" applyFont="1" applyFill="1" applyBorder="1" applyAlignment="1">
      <alignment vertical="top"/>
    </xf>
    <xf numFmtId="166" fontId="3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167" fontId="3" fillId="0" borderId="0" xfId="0" applyNumberFormat="1" applyFont="1" applyFill="1" applyBorder="1" applyAlignment="1">
      <alignment vertical="top"/>
    </xf>
    <xf numFmtId="166" fontId="3" fillId="0" borderId="1" xfId="0" applyNumberFormat="1" applyFont="1" applyFill="1" applyBorder="1" applyAlignment="1">
      <alignment vertical="top"/>
    </xf>
    <xf numFmtId="164" fontId="2" fillId="0" borderId="0" xfId="0" applyFont="1" applyBorder="1" applyAlignment="1">
      <alignment vertical="top"/>
    </xf>
    <xf numFmtId="164" fontId="3" fillId="0" borderId="0" xfId="0" applyFont="1" applyAlignment="1">
      <alignment vertical="top"/>
    </xf>
    <xf numFmtId="170" fontId="2" fillId="0" borderId="0" xfId="0" applyNumberFormat="1" applyFont="1" applyAlignment="1">
      <alignment vertical="top"/>
    </xf>
    <xf numFmtId="164" fontId="2" fillId="0" borderId="0" xfId="0" applyFont="1" applyBorder="1" applyAlignment="1">
      <alignment horizontal="center" vertical="top"/>
    </xf>
    <xf numFmtId="164" fontId="6" fillId="0" borderId="0" xfId="0" applyFont="1" applyAlignment="1">
      <alignment horizontal="left"/>
    </xf>
    <xf numFmtId="164" fontId="7" fillId="0" borderId="0" xfId="0" applyFont="1" applyBorder="1" applyAlignment="1">
      <alignment horizontal="center" vertical="top"/>
    </xf>
    <xf numFmtId="164" fontId="2" fillId="0" borderId="1" xfId="0" applyFont="1" applyBorder="1" applyAlignment="1">
      <alignment vertical="top"/>
    </xf>
    <xf numFmtId="168" fontId="2" fillId="0" borderId="1" xfId="0" applyNumberFormat="1" applyFont="1" applyFill="1" applyBorder="1" applyAlignment="1">
      <alignment horizontal="center" vertical="top"/>
    </xf>
    <xf numFmtId="164" fontId="6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ez tytułu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pane ySplit="3" topLeftCell="A16" activePane="bottomLeft" state="frozen"/>
      <selection pane="topLeft" activeCell="A1" sqref="A1"/>
      <selection pane="bottomLeft" activeCell="G5" sqref="G5"/>
    </sheetView>
  </sheetViews>
  <sheetFormatPr defaultColWidth="9.140625" defaultRowHeight="12.75"/>
  <cols>
    <col min="1" max="1" width="3.00390625" style="1" customWidth="1"/>
    <col min="2" max="2" width="51.00390625" style="2" customWidth="1"/>
    <col min="3" max="3" width="5.421875" style="2" customWidth="1"/>
    <col min="4" max="4" width="7.28125" style="2" customWidth="1"/>
    <col min="5" max="5" width="6.57421875" style="2" customWidth="1"/>
    <col min="6" max="6" width="7.7109375" style="2" customWidth="1"/>
    <col min="7" max="9" width="11.57421875" style="2" customWidth="1"/>
    <col min="10" max="10" width="10.7109375" style="2" customWidth="1"/>
    <col min="11" max="11" width="13.140625" style="2" customWidth="1"/>
    <col min="12" max="16384" width="11.57421875" style="2" customWidth="1"/>
  </cols>
  <sheetData>
    <row r="1" spans="1:10" ht="12.75">
      <c r="A1" s="3"/>
      <c r="B1" s="4"/>
      <c r="C1" s="4" t="s">
        <v>0</v>
      </c>
      <c r="D1" s="5"/>
      <c r="E1" s="6"/>
      <c r="F1" s="6"/>
      <c r="G1" s="7"/>
      <c r="H1" s="7"/>
      <c r="I1" s="7"/>
      <c r="J1"/>
    </row>
    <row r="2" spans="1:10" ht="12.75">
      <c r="A2" s="3"/>
      <c r="B2" s="8"/>
      <c r="C2" s="8"/>
      <c r="D2" s="5"/>
      <c r="E2" s="6"/>
      <c r="F2" s="6"/>
      <c r="G2" s="7"/>
      <c r="H2" s="7"/>
      <c r="I2" s="7"/>
      <c r="J2" s="5"/>
    </row>
    <row r="3" spans="1:11" ht="34.5">
      <c r="A3" s="9" t="s">
        <v>1</v>
      </c>
      <c r="B3" s="10" t="s">
        <v>2</v>
      </c>
      <c r="C3" s="10" t="s">
        <v>3</v>
      </c>
      <c r="D3" s="11" t="s">
        <v>4</v>
      </c>
      <c r="E3" s="10" t="s">
        <v>5</v>
      </c>
      <c r="F3" s="12" t="s">
        <v>6</v>
      </c>
      <c r="G3" s="12" t="s">
        <v>7</v>
      </c>
      <c r="H3" s="11" t="s">
        <v>8</v>
      </c>
      <c r="I3" s="11" t="s">
        <v>9</v>
      </c>
      <c r="J3" s="11" t="s">
        <v>10</v>
      </c>
      <c r="K3" s="9" t="s">
        <v>11</v>
      </c>
    </row>
    <row r="4" spans="1:11" s="22" customFormat="1" ht="105">
      <c r="A4" s="13">
        <v>1</v>
      </c>
      <c r="B4" s="14" t="s">
        <v>12</v>
      </c>
      <c r="C4" s="15" t="s">
        <v>13</v>
      </c>
      <c r="D4" s="16">
        <v>150</v>
      </c>
      <c r="E4" s="17">
        <v>0.05</v>
      </c>
      <c r="F4" s="18"/>
      <c r="G4" s="19">
        <f aca="true" t="shared" si="0" ref="G4:G14">(F4*E4)+F4</f>
        <v>0</v>
      </c>
      <c r="H4" s="20">
        <f aca="true" t="shared" si="1" ref="H4:H14">D4*F4</f>
        <v>0</v>
      </c>
      <c r="I4" s="20">
        <f aca="true" t="shared" si="2" ref="I4:I14">H4*E4</f>
        <v>0</v>
      </c>
      <c r="J4" s="20">
        <f aca="true" t="shared" si="3" ref="J4:J14">H4+I4</f>
        <v>0</v>
      </c>
      <c r="K4" s="21"/>
    </row>
    <row r="5" spans="1:11" s="22" customFormat="1" ht="105">
      <c r="A5" s="13">
        <v>2</v>
      </c>
      <c r="B5" s="14" t="s">
        <v>14</v>
      </c>
      <c r="C5" s="15" t="s">
        <v>13</v>
      </c>
      <c r="D5" s="16">
        <v>10</v>
      </c>
      <c r="E5" s="17">
        <v>0.05</v>
      </c>
      <c r="F5" s="18"/>
      <c r="G5" s="19">
        <f t="shared" si="0"/>
        <v>0</v>
      </c>
      <c r="H5" s="20">
        <f t="shared" si="1"/>
        <v>0</v>
      </c>
      <c r="I5" s="20">
        <f t="shared" si="2"/>
        <v>0</v>
      </c>
      <c r="J5" s="20">
        <f t="shared" si="3"/>
        <v>0</v>
      </c>
      <c r="K5" s="21"/>
    </row>
    <row r="6" spans="1:11" s="22" customFormat="1" ht="105">
      <c r="A6" s="13">
        <v>3</v>
      </c>
      <c r="B6" s="14" t="s">
        <v>15</v>
      </c>
      <c r="C6" s="15" t="s">
        <v>13</v>
      </c>
      <c r="D6" s="16">
        <v>500</v>
      </c>
      <c r="E6" s="17">
        <v>0.05</v>
      </c>
      <c r="F6" s="18"/>
      <c r="G6" s="19">
        <f t="shared" si="0"/>
        <v>0</v>
      </c>
      <c r="H6" s="20">
        <f t="shared" si="1"/>
        <v>0</v>
      </c>
      <c r="I6" s="20">
        <f t="shared" si="2"/>
        <v>0</v>
      </c>
      <c r="J6" s="20">
        <f t="shared" si="3"/>
        <v>0</v>
      </c>
      <c r="K6" s="21"/>
    </row>
    <row r="7" spans="1:11" s="22" customFormat="1" ht="105">
      <c r="A7" s="13">
        <v>4</v>
      </c>
      <c r="B7" s="14" t="s">
        <v>16</v>
      </c>
      <c r="C7" s="15" t="s">
        <v>13</v>
      </c>
      <c r="D7" s="16">
        <v>110</v>
      </c>
      <c r="E7" s="17">
        <v>0.05</v>
      </c>
      <c r="F7" s="18"/>
      <c r="G7" s="19">
        <f t="shared" si="0"/>
        <v>0</v>
      </c>
      <c r="H7" s="20">
        <f t="shared" si="1"/>
        <v>0</v>
      </c>
      <c r="I7" s="20">
        <f t="shared" si="2"/>
        <v>0</v>
      </c>
      <c r="J7" s="20">
        <f t="shared" si="3"/>
        <v>0</v>
      </c>
      <c r="K7" s="21"/>
    </row>
    <row r="8" spans="1:11" s="22" customFormat="1" ht="44.25">
      <c r="A8" s="13">
        <v>5</v>
      </c>
      <c r="B8" s="14" t="s">
        <v>17</v>
      </c>
      <c r="C8" s="15" t="s">
        <v>13</v>
      </c>
      <c r="D8" s="16">
        <v>470</v>
      </c>
      <c r="E8" s="17">
        <v>0.05</v>
      </c>
      <c r="F8" s="18"/>
      <c r="G8" s="19">
        <f t="shared" si="0"/>
        <v>0</v>
      </c>
      <c r="H8" s="20">
        <f t="shared" si="1"/>
        <v>0</v>
      </c>
      <c r="I8" s="20">
        <f t="shared" si="2"/>
        <v>0</v>
      </c>
      <c r="J8" s="20">
        <f t="shared" si="3"/>
        <v>0</v>
      </c>
      <c r="K8" s="21"/>
    </row>
    <row r="9" spans="1:11" s="22" customFormat="1" ht="54">
      <c r="A9" s="13">
        <v>6</v>
      </c>
      <c r="B9" s="14" t="s">
        <v>18</v>
      </c>
      <c r="C9" s="15" t="s">
        <v>13</v>
      </c>
      <c r="D9" s="16">
        <v>50</v>
      </c>
      <c r="E9" s="17">
        <v>0.08</v>
      </c>
      <c r="F9" s="18"/>
      <c r="G9" s="19">
        <f t="shared" si="0"/>
        <v>0</v>
      </c>
      <c r="H9" s="20">
        <f t="shared" si="1"/>
        <v>0</v>
      </c>
      <c r="I9" s="20">
        <f t="shared" si="2"/>
        <v>0</v>
      </c>
      <c r="J9" s="20">
        <f t="shared" si="3"/>
        <v>0</v>
      </c>
      <c r="K9" s="21"/>
    </row>
    <row r="10" spans="1:11" s="22" customFormat="1" ht="64.5">
      <c r="A10" s="13">
        <v>7</v>
      </c>
      <c r="B10" s="14" t="s">
        <v>19</v>
      </c>
      <c r="C10" s="15" t="s">
        <v>13</v>
      </c>
      <c r="D10" s="16">
        <v>50</v>
      </c>
      <c r="E10" s="17">
        <v>0.08</v>
      </c>
      <c r="F10" s="18"/>
      <c r="G10" s="19">
        <f t="shared" si="0"/>
        <v>0</v>
      </c>
      <c r="H10" s="20">
        <f t="shared" si="1"/>
        <v>0</v>
      </c>
      <c r="I10" s="20">
        <f t="shared" si="2"/>
        <v>0</v>
      </c>
      <c r="J10" s="20">
        <f t="shared" si="3"/>
        <v>0</v>
      </c>
      <c r="K10" s="21"/>
    </row>
    <row r="11" spans="1:11" s="22" customFormat="1" ht="105">
      <c r="A11" s="13">
        <v>8</v>
      </c>
      <c r="B11" s="14" t="s">
        <v>20</v>
      </c>
      <c r="C11" s="15" t="s">
        <v>13</v>
      </c>
      <c r="D11" s="16">
        <v>50</v>
      </c>
      <c r="E11" s="17">
        <v>0.08</v>
      </c>
      <c r="F11" s="18"/>
      <c r="G11" s="19">
        <f t="shared" si="0"/>
        <v>0</v>
      </c>
      <c r="H11" s="20">
        <f t="shared" si="1"/>
        <v>0</v>
      </c>
      <c r="I11" s="20">
        <f t="shared" si="2"/>
        <v>0</v>
      </c>
      <c r="J11" s="20">
        <f t="shared" si="3"/>
        <v>0</v>
      </c>
      <c r="K11" s="21"/>
    </row>
    <row r="12" spans="1:11" s="22" customFormat="1" ht="24">
      <c r="A12" s="13">
        <v>9</v>
      </c>
      <c r="B12" s="14" t="s">
        <v>21</v>
      </c>
      <c r="C12" s="15" t="s">
        <v>13</v>
      </c>
      <c r="D12" s="16">
        <v>112</v>
      </c>
      <c r="E12" s="17">
        <v>0.08</v>
      </c>
      <c r="F12" s="18"/>
      <c r="G12" s="19">
        <f t="shared" si="0"/>
        <v>0</v>
      </c>
      <c r="H12" s="20">
        <f t="shared" si="1"/>
        <v>0</v>
      </c>
      <c r="I12" s="20">
        <f t="shared" si="2"/>
        <v>0</v>
      </c>
      <c r="J12" s="20">
        <f t="shared" si="3"/>
        <v>0</v>
      </c>
      <c r="K12" s="21"/>
    </row>
    <row r="13" spans="1:11" s="22" customFormat="1" ht="44.25">
      <c r="A13" s="13">
        <v>10</v>
      </c>
      <c r="B13" s="14" t="s">
        <v>22</v>
      </c>
      <c r="C13" s="15" t="s">
        <v>13</v>
      </c>
      <c r="D13" s="16">
        <v>35</v>
      </c>
      <c r="E13" s="17">
        <v>0.23</v>
      </c>
      <c r="F13" s="18"/>
      <c r="G13" s="19">
        <f t="shared" si="0"/>
        <v>0</v>
      </c>
      <c r="H13" s="20">
        <f t="shared" si="1"/>
        <v>0</v>
      </c>
      <c r="I13" s="20">
        <f t="shared" si="2"/>
        <v>0</v>
      </c>
      <c r="J13" s="20">
        <f t="shared" si="3"/>
        <v>0</v>
      </c>
      <c r="K13" s="21"/>
    </row>
    <row r="14" spans="1:11" s="22" customFormat="1" ht="33.75">
      <c r="A14" s="13">
        <v>11</v>
      </c>
      <c r="B14" s="14" t="s">
        <v>23</v>
      </c>
      <c r="C14" s="15" t="s">
        <v>13</v>
      </c>
      <c r="D14" s="16">
        <v>100</v>
      </c>
      <c r="E14" s="17">
        <v>0.23</v>
      </c>
      <c r="F14" s="18"/>
      <c r="G14" s="19">
        <f t="shared" si="0"/>
        <v>0</v>
      </c>
      <c r="H14" s="20">
        <f t="shared" si="1"/>
        <v>0</v>
      </c>
      <c r="I14" s="20">
        <f t="shared" si="2"/>
        <v>0</v>
      </c>
      <c r="J14" s="20">
        <f t="shared" si="3"/>
        <v>0</v>
      </c>
      <c r="K14" s="21"/>
    </row>
    <row r="15" spans="1:11" ht="12.75">
      <c r="A15" s="23"/>
      <c r="B15" s="24"/>
      <c r="C15" s="25"/>
      <c r="D15" s="26"/>
      <c r="E15" s="27"/>
      <c r="F15" s="2" t="s">
        <v>24</v>
      </c>
      <c r="G15" s="28" t="s">
        <v>25</v>
      </c>
      <c r="H15" s="29">
        <f>SUM(H4:H14)</f>
        <v>0</v>
      </c>
      <c r="I15" s="29">
        <f>SUM(I4:I14)</f>
        <v>0</v>
      </c>
      <c r="J15" s="29">
        <f>SUM(J4:J14)</f>
        <v>0</v>
      </c>
      <c r="K15" s="30"/>
    </row>
    <row r="18" ht="12.75">
      <c r="B18" s="31"/>
    </row>
    <row r="20" ht="12.75">
      <c r="B20" s="32"/>
    </row>
    <row r="21" spans="7:9" ht="12.75" customHeight="1">
      <c r="G21" s="33"/>
      <c r="H21" s="33"/>
      <c r="I21" s="33"/>
    </row>
    <row r="22" spans="7:10" ht="12.75" customHeight="1">
      <c r="G22" s="34"/>
      <c r="H22" s="35"/>
      <c r="I22" s="35"/>
      <c r="J22" s="35"/>
    </row>
  </sheetData>
  <sheetProtection selectLockedCells="1" selectUnlockedCells="1"/>
  <mergeCells count="1">
    <mergeCell ref="G21:I21"/>
  </mergeCells>
  <printOptions/>
  <pageMargins left="0.39375" right="0.39375" top="0.7875" bottom="0.8201388888888889" header="0.5118055555555555" footer="0.39375"/>
  <pageSetup horizontalDpi="300" verticalDpi="300" orientation="landscape" paperSize="9"/>
  <headerFooter alignWithMargins="0">
    <oddFooter>&amp;R&amp;"Times New Roman,Normalny"&amp;8Strona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pane ySplit="3" topLeftCell="A10" activePane="bottomLeft" state="frozen"/>
      <selection pane="topLeft" activeCell="A1" sqref="A1"/>
      <selection pane="bottomLeft" activeCell="F4" sqref="F4"/>
    </sheetView>
  </sheetViews>
  <sheetFormatPr defaultColWidth="9.140625" defaultRowHeight="12.75"/>
  <cols>
    <col min="1" max="1" width="3.00390625" style="1" customWidth="1"/>
    <col min="2" max="2" width="51.00390625" style="2" customWidth="1"/>
    <col min="3" max="3" width="5.421875" style="2" customWidth="1"/>
    <col min="4" max="4" width="7.28125" style="2" customWidth="1"/>
    <col min="5" max="5" width="6.57421875" style="2" customWidth="1"/>
    <col min="6" max="6" width="7.7109375" style="2" customWidth="1"/>
    <col min="7" max="9" width="11.57421875" style="2" customWidth="1"/>
    <col min="10" max="10" width="10.28125" style="2" customWidth="1"/>
    <col min="11" max="11" width="12.421875" style="2" customWidth="1"/>
    <col min="12" max="16384" width="11.57421875" style="2" customWidth="1"/>
  </cols>
  <sheetData>
    <row r="1" spans="1:10" ht="12.75">
      <c r="A1" s="3"/>
      <c r="B1" s="4"/>
      <c r="C1" s="4" t="s">
        <v>26</v>
      </c>
      <c r="D1" s="5"/>
      <c r="E1" s="6"/>
      <c r="F1" s="6"/>
      <c r="G1" s="7"/>
      <c r="H1" s="7"/>
      <c r="I1" s="7"/>
      <c r="J1"/>
    </row>
    <row r="2" spans="1:10" ht="12.75">
      <c r="A2" s="3"/>
      <c r="B2" s="8"/>
      <c r="C2" s="8"/>
      <c r="D2" s="5"/>
      <c r="E2" s="6"/>
      <c r="F2" s="6"/>
      <c r="G2" s="7"/>
      <c r="H2" s="7"/>
      <c r="I2" s="7"/>
      <c r="J2" s="5"/>
    </row>
    <row r="3" spans="1:11" ht="34.5">
      <c r="A3" s="9" t="s">
        <v>1</v>
      </c>
      <c r="B3" s="10" t="s">
        <v>2</v>
      </c>
      <c r="C3" s="10" t="s">
        <v>3</v>
      </c>
      <c r="D3" s="11" t="s">
        <v>4</v>
      </c>
      <c r="E3" s="10" t="s">
        <v>5</v>
      </c>
      <c r="F3" s="12" t="s">
        <v>6</v>
      </c>
      <c r="G3" s="12" t="s">
        <v>7</v>
      </c>
      <c r="H3" s="11" t="s">
        <v>8</v>
      </c>
      <c r="I3" s="11" t="s">
        <v>9</v>
      </c>
      <c r="J3" s="11" t="s">
        <v>10</v>
      </c>
      <c r="K3" s="9" t="s">
        <v>11</v>
      </c>
    </row>
    <row r="4" spans="1:11" s="22" customFormat="1" ht="33.75">
      <c r="A4" s="13">
        <v>1</v>
      </c>
      <c r="B4" s="14" t="s">
        <v>27</v>
      </c>
      <c r="C4" s="15" t="s">
        <v>13</v>
      </c>
      <c r="D4" s="16">
        <v>460</v>
      </c>
      <c r="E4" s="17">
        <v>0.08</v>
      </c>
      <c r="F4" s="18"/>
      <c r="G4" s="19">
        <f aca="true" t="shared" si="0" ref="G4:G12">(F4*E4)+F4</f>
        <v>0</v>
      </c>
      <c r="H4" s="20">
        <f aca="true" t="shared" si="1" ref="H4:H12">D4*F4</f>
        <v>0</v>
      </c>
      <c r="I4" s="20">
        <f aca="true" t="shared" si="2" ref="I4:I12">H4*E4</f>
        <v>0</v>
      </c>
      <c r="J4" s="20">
        <f aca="true" t="shared" si="3" ref="J4:J12">H4+I4</f>
        <v>0</v>
      </c>
      <c r="K4" s="21"/>
    </row>
    <row r="5" spans="1:11" s="22" customFormat="1" ht="84.75">
      <c r="A5" s="13">
        <v>2</v>
      </c>
      <c r="B5" s="14" t="s">
        <v>28</v>
      </c>
      <c r="C5" s="15" t="s">
        <v>13</v>
      </c>
      <c r="D5" s="16">
        <v>20</v>
      </c>
      <c r="E5" s="17">
        <v>0.08</v>
      </c>
      <c r="F5" s="18"/>
      <c r="G5" s="19">
        <f t="shared" si="0"/>
        <v>0</v>
      </c>
      <c r="H5" s="20">
        <f t="shared" si="1"/>
        <v>0</v>
      </c>
      <c r="I5" s="20">
        <f t="shared" si="2"/>
        <v>0</v>
      </c>
      <c r="J5" s="20">
        <f t="shared" si="3"/>
        <v>0</v>
      </c>
      <c r="K5" s="21"/>
    </row>
    <row r="6" spans="1:11" s="22" customFormat="1" ht="84.75">
      <c r="A6" s="13">
        <v>3</v>
      </c>
      <c r="B6" s="14" t="s">
        <v>29</v>
      </c>
      <c r="C6" s="15" t="s">
        <v>13</v>
      </c>
      <c r="D6" s="16">
        <v>20</v>
      </c>
      <c r="E6" s="17">
        <v>0.08</v>
      </c>
      <c r="F6" s="18"/>
      <c r="G6" s="19">
        <f t="shared" si="0"/>
        <v>0</v>
      </c>
      <c r="H6" s="20">
        <f t="shared" si="1"/>
        <v>0</v>
      </c>
      <c r="I6" s="20">
        <f t="shared" si="2"/>
        <v>0</v>
      </c>
      <c r="J6" s="20">
        <f t="shared" si="3"/>
        <v>0</v>
      </c>
      <c r="K6" s="36"/>
    </row>
    <row r="7" spans="1:11" s="22" customFormat="1" ht="84.75">
      <c r="A7" s="13">
        <v>4</v>
      </c>
      <c r="B7" s="14" t="s">
        <v>30</v>
      </c>
      <c r="C7" s="15" t="s">
        <v>13</v>
      </c>
      <c r="D7" s="16">
        <v>10</v>
      </c>
      <c r="E7" s="17">
        <v>0.08</v>
      </c>
      <c r="F7" s="18"/>
      <c r="G7" s="19">
        <f t="shared" si="0"/>
        <v>0</v>
      </c>
      <c r="H7" s="20">
        <f t="shared" si="1"/>
        <v>0</v>
      </c>
      <c r="I7" s="20">
        <f t="shared" si="2"/>
        <v>0</v>
      </c>
      <c r="J7" s="20">
        <f t="shared" si="3"/>
        <v>0</v>
      </c>
      <c r="K7" s="36"/>
    </row>
    <row r="8" spans="1:11" s="22" customFormat="1" ht="33.75">
      <c r="A8" s="13">
        <v>5</v>
      </c>
      <c r="B8" s="14" t="s">
        <v>31</v>
      </c>
      <c r="C8" s="15" t="s">
        <v>13</v>
      </c>
      <c r="D8" s="16">
        <v>920</v>
      </c>
      <c r="E8" s="17">
        <v>0.08</v>
      </c>
      <c r="F8" s="18"/>
      <c r="G8" s="19">
        <f t="shared" si="0"/>
        <v>0</v>
      </c>
      <c r="H8" s="20">
        <f t="shared" si="1"/>
        <v>0</v>
      </c>
      <c r="I8" s="20">
        <f t="shared" si="2"/>
        <v>0</v>
      </c>
      <c r="J8" s="20">
        <f t="shared" si="3"/>
        <v>0</v>
      </c>
      <c r="K8" s="36"/>
    </row>
    <row r="9" spans="1:11" s="22" customFormat="1" ht="33.75">
      <c r="A9" s="13">
        <v>6</v>
      </c>
      <c r="B9" s="14" t="s">
        <v>32</v>
      </c>
      <c r="C9" s="15" t="s">
        <v>13</v>
      </c>
      <c r="D9" s="16">
        <v>350</v>
      </c>
      <c r="E9" s="17">
        <v>0.08</v>
      </c>
      <c r="F9" s="18"/>
      <c r="G9" s="19">
        <f t="shared" si="0"/>
        <v>0</v>
      </c>
      <c r="H9" s="20">
        <f t="shared" si="1"/>
        <v>0</v>
      </c>
      <c r="I9" s="20">
        <f t="shared" si="2"/>
        <v>0</v>
      </c>
      <c r="J9" s="20">
        <f t="shared" si="3"/>
        <v>0</v>
      </c>
      <c r="K9" s="36"/>
    </row>
    <row r="10" spans="1:11" s="22" customFormat="1" ht="33.75">
      <c r="A10" s="13">
        <v>7</v>
      </c>
      <c r="B10" s="14" t="s">
        <v>33</v>
      </c>
      <c r="C10" s="15" t="s">
        <v>13</v>
      </c>
      <c r="D10" s="16">
        <v>580</v>
      </c>
      <c r="E10" s="17">
        <v>0.08</v>
      </c>
      <c r="F10" s="18"/>
      <c r="G10" s="19">
        <f t="shared" si="0"/>
        <v>0</v>
      </c>
      <c r="H10" s="20">
        <f t="shared" si="1"/>
        <v>0</v>
      </c>
      <c r="I10" s="20">
        <f t="shared" si="2"/>
        <v>0</v>
      </c>
      <c r="J10" s="20">
        <f t="shared" si="3"/>
        <v>0</v>
      </c>
      <c r="K10" s="36"/>
    </row>
    <row r="11" spans="1:11" s="22" customFormat="1" ht="33.75">
      <c r="A11" s="13">
        <v>8</v>
      </c>
      <c r="B11" s="14" t="s">
        <v>34</v>
      </c>
      <c r="C11" s="15" t="s">
        <v>13</v>
      </c>
      <c r="D11" s="16">
        <v>1</v>
      </c>
      <c r="E11" s="17">
        <v>0.08</v>
      </c>
      <c r="F11" s="18"/>
      <c r="G11" s="19">
        <f t="shared" si="0"/>
        <v>0</v>
      </c>
      <c r="H11" s="20">
        <f t="shared" si="1"/>
        <v>0</v>
      </c>
      <c r="I11" s="20">
        <f t="shared" si="2"/>
        <v>0</v>
      </c>
      <c r="J11" s="20">
        <f t="shared" si="3"/>
        <v>0</v>
      </c>
      <c r="K11" s="36"/>
    </row>
    <row r="12" spans="1:11" s="22" customFormat="1" ht="33.75">
      <c r="A12" s="13">
        <v>9</v>
      </c>
      <c r="B12" s="14" t="s">
        <v>35</v>
      </c>
      <c r="C12" s="15" t="s">
        <v>13</v>
      </c>
      <c r="D12" s="16">
        <v>960</v>
      </c>
      <c r="E12" s="17">
        <v>0.08</v>
      </c>
      <c r="F12" s="18"/>
      <c r="G12" s="19">
        <f t="shared" si="0"/>
        <v>0</v>
      </c>
      <c r="H12" s="20">
        <f t="shared" si="1"/>
        <v>0</v>
      </c>
      <c r="I12" s="20">
        <f t="shared" si="2"/>
        <v>0</v>
      </c>
      <c r="J12" s="20">
        <f t="shared" si="3"/>
        <v>0</v>
      </c>
      <c r="K12" s="36"/>
    </row>
    <row r="13" spans="1:10" ht="12.75">
      <c r="A13" s="23"/>
      <c r="B13" s="24"/>
      <c r="C13" s="25"/>
      <c r="D13" s="26"/>
      <c r="E13" s="27"/>
      <c r="G13" s="28" t="s">
        <v>25</v>
      </c>
      <c r="H13" s="29">
        <f>SUM(H4:H12)</f>
        <v>0</v>
      </c>
      <c r="I13" s="29">
        <f>SUM(I4:I12)</f>
        <v>0</v>
      </c>
      <c r="J13" s="29">
        <f>SUM(J4:J12)</f>
        <v>0</v>
      </c>
    </row>
    <row r="16" ht="12.75">
      <c r="B16" s="31"/>
    </row>
    <row r="18" ht="12.75">
      <c r="B18" s="32"/>
    </row>
    <row r="19" spans="7:9" ht="12.75" customHeight="1">
      <c r="G19" s="33"/>
      <c r="H19" s="33"/>
      <c r="I19" s="33"/>
    </row>
    <row r="20" spans="7:10" ht="12.75" customHeight="1">
      <c r="G20" s="34"/>
      <c r="H20" s="35"/>
      <c r="I20" s="35"/>
      <c r="J20" s="35"/>
    </row>
  </sheetData>
  <sheetProtection selectLockedCells="1" selectUnlockedCells="1"/>
  <mergeCells count="1">
    <mergeCell ref="G19:I19"/>
  </mergeCells>
  <printOptions/>
  <pageMargins left="0.39375" right="0.39375" top="0.7875" bottom="0.8201388888888889" header="0.5118055555555555" footer="0.39375"/>
  <pageSetup horizontalDpi="300" verticalDpi="300" orientation="landscape" paperSize="9"/>
  <headerFooter alignWithMargins="0">
    <oddFooter>&amp;R&amp;"Times New Roman,Normalny"&amp;8Strona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pane ySplit="3" topLeftCell="A19" activePane="bottomLeft" state="frozen"/>
      <selection pane="topLeft" activeCell="A1" sqref="A1"/>
      <selection pane="bottomLeft" activeCell="F4" sqref="F4"/>
    </sheetView>
  </sheetViews>
  <sheetFormatPr defaultColWidth="9.140625" defaultRowHeight="12.75"/>
  <cols>
    <col min="1" max="1" width="3.00390625" style="1" customWidth="1"/>
    <col min="2" max="2" width="51.00390625" style="2" customWidth="1"/>
    <col min="3" max="3" width="5.421875" style="2" customWidth="1"/>
    <col min="4" max="4" width="7.28125" style="2" customWidth="1"/>
    <col min="5" max="5" width="6.57421875" style="2" customWidth="1"/>
    <col min="6" max="6" width="7.7109375" style="2" customWidth="1"/>
    <col min="7" max="9" width="11.57421875" style="2" customWidth="1"/>
    <col min="10" max="10" width="10.421875" style="2" customWidth="1"/>
    <col min="11" max="11" width="12.140625" style="2" customWidth="1"/>
    <col min="12" max="16384" width="11.57421875" style="2" customWidth="1"/>
  </cols>
  <sheetData>
    <row r="1" spans="1:10" ht="12.75">
      <c r="A1" s="3"/>
      <c r="B1" s="4"/>
      <c r="C1" s="4" t="s">
        <v>36</v>
      </c>
      <c r="D1" s="5"/>
      <c r="E1" s="6"/>
      <c r="F1" s="6"/>
      <c r="G1" s="7"/>
      <c r="H1" s="7"/>
      <c r="I1" s="7"/>
      <c r="J1"/>
    </row>
    <row r="2" spans="1:10" ht="12.75">
      <c r="A2" s="3"/>
      <c r="B2" s="8"/>
      <c r="C2" s="8"/>
      <c r="D2" s="5"/>
      <c r="E2" s="6"/>
      <c r="F2" s="6"/>
      <c r="G2" s="7"/>
      <c r="H2" s="7"/>
      <c r="I2" s="7"/>
      <c r="J2" s="5"/>
    </row>
    <row r="3" spans="1:11" ht="34.5">
      <c r="A3" s="9" t="s">
        <v>1</v>
      </c>
      <c r="B3" s="10" t="s">
        <v>2</v>
      </c>
      <c r="C3" s="10" t="s">
        <v>3</v>
      </c>
      <c r="D3" s="11" t="s">
        <v>4</v>
      </c>
      <c r="E3" s="10" t="s">
        <v>5</v>
      </c>
      <c r="F3" s="12" t="s">
        <v>6</v>
      </c>
      <c r="G3" s="12" t="s">
        <v>7</v>
      </c>
      <c r="H3" s="11" t="s">
        <v>8</v>
      </c>
      <c r="I3" s="11" t="s">
        <v>9</v>
      </c>
      <c r="J3" s="11" t="s">
        <v>10</v>
      </c>
      <c r="K3" s="9" t="s">
        <v>11</v>
      </c>
    </row>
    <row r="4" spans="1:11" s="22" customFormat="1" ht="44.25">
      <c r="A4" s="13">
        <v>1</v>
      </c>
      <c r="B4" s="14" t="s">
        <v>37</v>
      </c>
      <c r="C4" s="15" t="s">
        <v>38</v>
      </c>
      <c r="D4" s="16">
        <v>350</v>
      </c>
      <c r="E4" s="17">
        <v>0.08</v>
      </c>
      <c r="F4" s="18"/>
      <c r="G4" s="19">
        <f aca="true" t="shared" si="0" ref="G4:G22">(F4*E4)+F4</f>
        <v>0</v>
      </c>
      <c r="H4" s="20">
        <f aca="true" t="shared" si="1" ref="H4:H22">D4*F4</f>
        <v>0</v>
      </c>
      <c r="I4" s="20">
        <f aca="true" t="shared" si="2" ref="I4:I22">H4*E4</f>
        <v>0</v>
      </c>
      <c r="J4" s="20">
        <f aca="true" t="shared" si="3" ref="J4:J22">H4+I4</f>
        <v>0</v>
      </c>
      <c r="K4" s="21"/>
    </row>
    <row r="5" spans="1:11" s="22" customFormat="1" ht="33.75">
      <c r="A5" s="13">
        <v>2</v>
      </c>
      <c r="B5" s="14" t="s">
        <v>39</v>
      </c>
      <c r="C5" s="15" t="s">
        <v>40</v>
      </c>
      <c r="D5" s="16">
        <v>2100</v>
      </c>
      <c r="E5" s="17">
        <v>0.08</v>
      </c>
      <c r="F5" s="18"/>
      <c r="G5" s="19">
        <f t="shared" si="0"/>
        <v>0</v>
      </c>
      <c r="H5" s="20">
        <f t="shared" si="1"/>
        <v>0</v>
      </c>
      <c r="I5" s="20">
        <f t="shared" si="2"/>
        <v>0</v>
      </c>
      <c r="J5" s="20">
        <f t="shared" si="3"/>
        <v>0</v>
      </c>
      <c r="K5" s="21"/>
    </row>
    <row r="6" spans="1:11" s="22" customFormat="1" ht="33.75">
      <c r="A6" s="13">
        <v>3</v>
      </c>
      <c r="B6" s="14" t="s">
        <v>41</v>
      </c>
      <c r="C6" s="15" t="s">
        <v>38</v>
      </c>
      <c r="D6" s="16">
        <v>45</v>
      </c>
      <c r="E6" s="17">
        <v>0.08</v>
      </c>
      <c r="F6" s="18"/>
      <c r="G6" s="19">
        <f t="shared" si="0"/>
        <v>0</v>
      </c>
      <c r="H6" s="20">
        <f t="shared" si="1"/>
        <v>0</v>
      </c>
      <c r="I6" s="20">
        <f t="shared" si="2"/>
        <v>0</v>
      </c>
      <c r="J6" s="20">
        <f t="shared" si="3"/>
        <v>0</v>
      </c>
      <c r="K6" s="36"/>
    </row>
    <row r="7" spans="1:11" s="22" customFormat="1" ht="33.75">
      <c r="A7" s="13">
        <v>4</v>
      </c>
      <c r="B7" s="14" t="s">
        <v>42</v>
      </c>
      <c r="C7" s="15" t="s">
        <v>38</v>
      </c>
      <c r="D7" s="16">
        <v>50</v>
      </c>
      <c r="E7" s="17">
        <v>0.08</v>
      </c>
      <c r="F7" s="18"/>
      <c r="G7" s="19">
        <f t="shared" si="0"/>
        <v>0</v>
      </c>
      <c r="H7" s="20">
        <f t="shared" si="1"/>
        <v>0</v>
      </c>
      <c r="I7" s="20">
        <f t="shared" si="2"/>
        <v>0</v>
      </c>
      <c r="J7" s="20">
        <f t="shared" si="3"/>
        <v>0</v>
      </c>
      <c r="K7" s="36"/>
    </row>
    <row r="8" spans="1:11" s="22" customFormat="1" ht="44.25">
      <c r="A8" s="13">
        <v>5</v>
      </c>
      <c r="B8" s="14" t="s">
        <v>43</v>
      </c>
      <c r="C8" s="15" t="s">
        <v>38</v>
      </c>
      <c r="D8" s="16">
        <v>7700</v>
      </c>
      <c r="E8" s="17">
        <v>0.08</v>
      </c>
      <c r="F8" s="18"/>
      <c r="G8" s="19">
        <f t="shared" si="0"/>
        <v>0</v>
      </c>
      <c r="H8" s="20">
        <f t="shared" si="1"/>
        <v>0</v>
      </c>
      <c r="I8" s="20">
        <f t="shared" si="2"/>
        <v>0</v>
      </c>
      <c r="J8" s="20">
        <f t="shared" si="3"/>
        <v>0</v>
      </c>
      <c r="K8" s="36"/>
    </row>
    <row r="9" spans="1:11" s="22" customFormat="1" ht="44.25">
      <c r="A9" s="13">
        <v>6</v>
      </c>
      <c r="B9" s="14" t="s">
        <v>44</v>
      </c>
      <c r="C9" s="15" t="s">
        <v>38</v>
      </c>
      <c r="D9" s="16">
        <v>1200</v>
      </c>
      <c r="E9" s="17">
        <v>0.08</v>
      </c>
      <c r="F9" s="18"/>
      <c r="G9" s="19">
        <f t="shared" si="0"/>
        <v>0</v>
      </c>
      <c r="H9" s="20">
        <f t="shared" si="1"/>
        <v>0</v>
      </c>
      <c r="I9" s="20">
        <f t="shared" si="2"/>
        <v>0</v>
      </c>
      <c r="J9" s="20">
        <f t="shared" si="3"/>
        <v>0</v>
      </c>
      <c r="K9" s="36"/>
    </row>
    <row r="10" spans="1:11" s="22" customFormat="1" ht="33.75">
      <c r="A10" s="13">
        <v>7</v>
      </c>
      <c r="B10" s="14" t="s">
        <v>45</v>
      </c>
      <c r="C10" s="15" t="s">
        <v>38</v>
      </c>
      <c r="D10" s="16">
        <v>40</v>
      </c>
      <c r="E10" s="17">
        <v>0.08</v>
      </c>
      <c r="F10" s="18"/>
      <c r="G10" s="19">
        <f t="shared" si="0"/>
        <v>0</v>
      </c>
      <c r="H10" s="20">
        <f t="shared" si="1"/>
        <v>0</v>
      </c>
      <c r="I10" s="20">
        <f t="shared" si="2"/>
        <v>0</v>
      </c>
      <c r="J10" s="20">
        <f t="shared" si="3"/>
        <v>0</v>
      </c>
      <c r="K10" s="36"/>
    </row>
    <row r="11" spans="1:11" s="22" customFormat="1" ht="74.25">
      <c r="A11" s="13">
        <v>8</v>
      </c>
      <c r="B11" s="14" t="s">
        <v>46</v>
      </c>
      <c r="C11" s="15" t="s">
        <v>38</v>
      </c>
      <c r="D11" s="16">
        <v>70</v>
      </c>
      <c r="E11" s="17">
        <v>0.08</v>
      </c>
      <c r="F11" s="18"/>
      <c r="G11" s="19">
        <f t="shared" si="0"/>
        <v>0</v>
      </c>
      <c r="H11" s="20">
        <f t="shared" si="1"/>
        <v>0</v>
      </c>
      <c r="I11" s="20">
        <f t="shared" si="2"/>
        <v>0</v>
      </c>
      <c r="J11" s="20">
        <f t="shared" si="3"/>
        <v>0</v>
      </c>
      <c r="K11" s="36"/>
    </row>
    <row r="12" spans="1:11" s="22" customFormat="1" ht="74.25">
      <c r="A12" s="13">
        <v>9</v>
      </c>
      <c r="B12" s="14" t="s">
        <v>47</v>
      </c>
      <c r="C12" s="15" t="s">
        <v>38</v>
      </c>
      <c r="D12" s="16">
        <v>50</v>
      </c>
      <c r="E12" s="17">
        <v>0.08</v>
      </c>
      <c r="F12" s="18"/>
      <c r="G12" s="19">
        <f t="shared" si="0"/>
        <v>0</v>
      </c>
      <c r="H12" s="20">
        <f t="shared" si="1"/>
        <v>0</v>
      </c>
      <c r="I12" s="20">
        <f t="shared" si="2"/>
        <v>0</v>
      </c>
      <c r="J12" s="20">
        <f t="shared" si="3"/>
        <v>0</v>
      </c>
      <c r="K12" s="36"/>
    </row>
    <row r="13" spans="1:11" s="22" customFormat="1" ht="54">
      <c r="A13" s="13">
        <v>10</v>
      </c>
      <c r="B13" s="14" t="s">
        <v>48</v>
      </c>
      <c r="C13" s="15" t="s">
        <v>38</v>
      </c>
      <c r="D13" s="16">
        <v>3</v>
      </c>
      <c r="E13" s="17">
        <v>0.08</v>
      </c>
      <c r="F13" s="18"/>
      <c r="G13" s="19">
        <f t="shared" si="0"/>
        <v>0</v>
      </c>
      <c r="H13" s="20">
        <f t="shared" si="1"/>
        <v>0</v>
      </c>
      <c r="I13" s="20">
        <f t="shared" si="2"/>
        <v>0</v>
      </c>
      <c r="J13" s="20">
        <f t="shared" si="3"/>
        <v>0</v>
      </c>
      <c r="K13" s="36"/>
    </row>
    <row r="14" spans="1:11" s="22" customFormat="1" ht="54">
      <c r="A14" s="13">
        <v>11</v>
      </c>
      <c r="B14" s="14" t="s">
        <v>49</v>
      </c>
      <c r="C14" s="15" t="s">
        <v>38</v>
      </c>
      <c r="D14" s="16">
        <v>50</v>
      </c>
      <c r="E14" s="17">
        <v>0.08</v>
      </c>
      <c r="F14" s="18"/>
      <c r="G14" s="19">
        <f t="shared" si="0"/>
        <v>0</v>
      </c>
      <c r="H14" s="20">
        <f t="shared" si="1"/>
        <v>0</v>
      </c>
      <c r="I14" s="20">
        <f t="shared" si="2"/>
        <v>0</v>
      </c>
      <c r="J14" s="20">
        <f t="shared" si="3"/>
        <v>0</v>
      </c>
      <c r="K14" s="36"/>
    </row>
    <row r="15" spans="1:11" s="22" customFormat="1" ht="44.25">
      <c r="A15" s="13">
        <v>12</v>
      </c>
      <c r="B15" s="14" t="s">
        <v>50</v>
      </c>
      <c r="C15" s="15" t="s">
        <v>13</v>
      </c>
      <c r="D15" s="16">
        <v>2</v>
      </c>
      <c r="E15" s="17">
        <v>0.08</v>
      </c>
      <c r="F15" s="18"/>
      <c r="G15" s="19">
        <f t="shared" si="0"/>
        <v>0</v>
      </c>
      <c r="H15" s="20">
        <f t="shared" si="1"/>
        <v>0</v>
      </c>
      <c r="I15" s="20">
        <f t="shared" si="2"/>
        <v>0</v>
      </c>
      <c r="J15" s="20">
        <f t="shared" si="3"/>
        <v>0</v>
      </c>
      <c r="K15" s="36"/>
    </row>
    <row r="16" spans="1:11" s="22" customFormat="1" ht="44.25">
      <c r="A16" s="13">
        <v>13</v>
      </c>
      <c r="B16" s="14" t="s">
        <v>51</v>
      </c>
      <c r="C16" s="15" t="s">
        <v>13</v>
      </c>
      <c r="D16" s="16">
        <v>140</v>
      </c>
      <c r="E16" s="17">
        <v>0.08</v>
      </c>
      <c r="F16" s="18"/>
      <c r="G16" s="19">
        <f t="shared" si="0"/>
        <v>0</v>
      </c>
      <c r="H16" s="20">
        <f t="shared" si="1"/>
        <v>0</v>
      </c>
      <c r="I16" s="20">
        <f t="shared" si="2"/>
        <v>0</v>
      </c>
      <c r="J16" s="20">
        <f t="shared" si="3"/>
        <v>0</v>
      </c>
      <c r="K16" s="36"/>
    </row>
    <row r="17" spans="1:11" s="22" customFormat="1" ht="64.5">
      <c r="A17" s="13">
        <v>14</v>
      </c>
      <c r="B17" s="14" t="s">
        <v>52</v>
      </c>
      <c r="C17" s="15" t="s">
        <v>38</v>
      </c>
      <c r="D17" s="16">
        <v>20</v>
      </c>
      <c r="E17" s="17">
        <v>0.08</v>
      </c>
      <c r="F17" s="18"/>
      <c r="G17" s="19">
        <f t="shared" si="0"/>
        <v>0</v>
      </c>
      <c r="H17" s="20">
        <f t="shared" si="1"/>
        <v>0</v>
      </c>
      <c r="I17" s="20">
        <f t="shared" si="2"/>
        <v>0</v>
      </c>
      <c r="J17" s="20">
        <f t="shared" si="3"/>
        <v>0</v>
      </c>
      <c r="K17" s="36"/>
    </row>
    <row r="18" spans="1:11" s="22" customFormat="1" ht="64.5">
      <c r="A18" s="13">
        <v>15</v>
      </c>
      <c r="B18" s="14" t="s">
        <v>53</v>
      </c>
      <c r="C18" s="15" t="s">
        <v>13</v>
      </c>
      <c r="D18" s="16">
        <v>2</v>
      </c>
      <c r="E18" s="17">
        <v>0.08</v>
      </c>
      <c r="F18" s="18"/>
      <c r="G18" s="19">
        <f t="shared" si="0"/>
        <v>0</v>
      </c>
      <c r="H18" s="20">
        <f t="shared" si="1"/>
        <v>0</v>
      </c>
      <c r="I18" s="20">
        <f t="shared" si="2"/>
        <v>0</v>
      </c>
      <c r="J18" s="20">
        <f t="shared" si="3"/>
        <v>0</v>
      </c>
      <c r="K18" s="36"/>
    </row>
    <row r="19" spans="1:11" s="22" customFormat="1" ht="24">
      <c r="A19" s="13">
        <v>16</v>
      </c>
      <c r="B19" s="14" t="s">
        <v>54</v>
      </c>
      <c r="C19" s="13" t="s">
        <v>55</v>
      </c>
      <c r="D19" s="37">
        <v>2</v>
      </c>
      <c r="E19" s="17">
        <v>0.08</v>
      </c>
      <c r="F19" s="18"/>
      <c r="G19" s="19">
        <f t="shared" si="0"/>
        <v>0</v>
      </c>
      <c r="H19" s="20">
        <f t="shared" si="1"/>
        <v>0</v>
      </c>
      <c r="I19" s="20">
        <f t="shared" si="2"/>
        <v>0</v>
      </c>
      <c r="J19" s="20">
        <f t="shared" si="3"/>
        <v>0</v>
      </c>
      <c r="K19" s="36"/>
    </row>
    <row r="20" spans="1:11" s="22" customFormat="1" ht="44.25">
      <c r="A20" s="13">
        <v>17</v>
      </c>
      <c r="B20" s="14" t="s">
        <v>56</v>
      </c>
      <c r="C20" s="13" t="s">
        <v>13</v>
      </c>
      <c r="D20" s="37">
        <v>40</v>
      </c>
      <c r="E20" s="17">
        <v>0.08</v>
      </c>
      <c r="F20" s="18"/>
      <c r="G20" s="19">
        <f t="shared" si="0"/>
        <v>0</v>
      </c>
      <c r="H20" s="20">
        <f t="shared" si="1"/>
        <v>0</v>
      </c>
      <c r="I20" s="20">
        <f t="shared" si="2"/>
        <v>0</v>
      </c>
      <c r="J20" s="20">
        <f t="shared" si="3"/>
        <v>0</v>
      </c>
      <c r="K20" s="36"/>
    </row>
    <row r="21" spans="1:11" s="22" customFormat="1" ht="44.25">
      <c r="A21" s="13">
        <v>18</v>
      </c>
      <c r="B21" s="14" t="s">
        <v>57</v>
      </c>
      <c r="C21" s="13" t="s">
        <v>55</v>
      </c>
      <c r="D21" s="37">
        <v>50</v>
      </c>
      <c r="E21" s="17">
        <v>0.08</v>
      </c>
      <c r="F21" s="18"/>
      <c r="G21" s="19">
        <f t="shared" si="0"/>
        <v>0</v>
      </c>
      <c r="H21" s="20">
        <f t="shared" si="1"/>
        <v>0</v>
      </c>
      <c r="I21" s="20">
        <f t="shared" si="2"/>
        <v>0</v>
      </c>
      <c r="J21" s="20">
        <f t="shared" si="3"/>
        <v>0</v>
      </c>
      <c r="K21" s="36"/>
    </row>
    <row r="22" spans="1:11" s="22" customFormat="1" ht="44.25">
      <c r="A22" s="13">
        <v>19</v>
      </c>
      <c r="B22" s="14" t="s">
        <v>58</v>
      </c>
      <c r="C22" s="15" t="s">
        <v>13</v>
      </c>
      <c r="D22" s="16">
        <v>2</v>
      </c>
      <c r="E22" s="17">
        <v>0.08</v>
      </c>
      <c r="F22" s="18"/>
      <c r="G22" s="19">
        <f t="shared" si="0"/>
        <v>0</v>
      </c>
      <c r="H22" s="20">
        <f t="shared" si="1"/>
        <v>0</v>
      </c>
      <c r="I22" s="20">
        <f t="shared" si="2"/>
        <v>0</v>
      </c>
      <c r="J22" s="20">
        <f t="shared" si="3"/>
        <v>0</v>
      </c>
      <c r="K22" s="36"/>
    </row>
    <row r="23" spans="1:10" ht="12.75">
      <c r="A23" s="23"/>
      <c r="B23" s="24"/>
      <c r="C23" s="25"/>
      <c r="D23" s="26"/>
      <c r="E23" s="27"/>
      <c r="G23" s="28" t="s">
        <v>25</v>
      </c>
      <c r="H23" s="29">
        <f>SUM(H4:H22)</f>
        <v>0</v>
      </c>
      <c r="I23" s="29">
        <f>SUM(I4:I22)</f>
        <v>0</v>
      </c>
      <c r="J23" s="29">
        <f>SUM(J4:J22)</f>
        <v>0</v>
      </c>
    </row>
    <row r="26" ht="12.75">
      <c r="B26" s="31"/>
    </row>
    <row r="28" ht="12.75">
      <c r="B28" s="32"/>
    </row>
    <row r="29" spans="7:9" ht="12.75" customHeight="1">
      <c r="G29" s="33"/>
      <c r="H29" s="33"/>
      <c r="I29" s="33"/>
    </row>
    <row r="30" spans="7:10" ht="12.75" customHeight="1">
      <c r="G30" s="34"/>
      <c r="H30" s="35"/>
      <c r="I30" s="35"/>
      <c r="J30" s="35"/>
    </row>
  </sheetData>
  <sheetProtection selectLockedCells="1" selectUnlockedCells="1"/>
  <mergeCells count="1">
    <mergeCell ref="G29:I29"/>
  </mergeCells>
  <printOptions/>
  <pageMargins left="0.39375" right="0.39375" top="0.7875" bottom="0.8201388888888889" header="0.5118055555555555" footer="0.39375"/>
  <pageSetup horizontalDpi="300" verticalDpi="300" orientation="landscape" paperSize="9"/>
  <headerFooter alignWithMargins="0">
    <oddFooter>&amp;R&amp;"Times New Roman,Normalny"&amp;8Strona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pane ySplit="3" topLeftCell="A4" activePane="bottomLeft" state="frozen"/>
      <selection pane="topLeft" activeCell="A1" sqref="A1"/>
      <selection pane="bottomLeft" activeCell="F4" sqref="F4"/>
    </sheetView>
  </sheetViews>
  <sheetFormatPr defaultColWidth="9.140625" defaultRowHeight="12.75"/>
  <cols>
    <col min="1" max="1" width="3.00390625" style="1" customWidth="1"/>
    <col min="2" max="2" width="51.00390625" style="2" customWidth="1"/>
    <col min="3" max="3" width="5.421875" style="2" customWidth="1"/>
    <col min="4" max="4" width="7.28125" style="2" customWidth="1"/>
    <col min="5" max="5" width="6.57421875" style="2" customWidth="1"/>
    <col min="6" max="6" width="7.7109375" style="2" customWidth="1"/>
    <col min="7" max="9" width="11.57421875" style="2" customWidth="1"/>
    <col min="10" max="10" width="9.421875" style="2" customWidth="1"/>
    <col min="11" max="11" width="12.28125" style="2" customWidth="1"/>
    <col min="12" max="16384" width="11.57421875" style="2" customWidth="1"/>
  </cols>
  <sheetData>
    <row r="1" spans="1:10" ht="12.75">
      <c r="A1" s="3"/>
      <c r="B1" s="4"/>
      <c r="C1" s="4" t="s">
        <v>59</v>
      </c>
      <c r="D1" s="5"/>
      <c r="E1" s="6"/>
      <c r="F1" s="6"/>
      <c r="G1" s="7"/>
      <c r="H1" s="7"/>
      <c r="I1" s="7"/>
      <c r="J1"/>
    </row>
    <row r="2" spans="1:10" ht="12.75">
      <c r="A2" s="3"/>
      <c r="B2" s="8"/>
      <c r="C2" s="8"/>
      <c r="D2" s="5"/>
      <c r="E2" s="6"/>
      <c r="F2" s="6"/>
      <c r="G2" s="7"/>
      <c r="H2" s="7"/>
      <c r="I2" s="7"/>
      <c r="J2" s="5"/>
    </row>
    <row r="3" spans="1:11" ht="34.5">
      <c r="A3" s="9" t="s">
        <v>1</v>
      </c>
      <c r="B3" s="10" t="s">
        <v>2</v>
      </c>
      <c r="C3" s="10" t="s">
        <v>3</v>
      </c>
      <c r="D3" s="11" t="s">
        <v>4</v>
      </c>
      <c r="E3" s="10" t="s">
        <v>5</v>
      </c>
      <c r="F3" s="12" t="s">
        <v>6</v>
      </c>
      <c r="G3" s="12" t="s">
        <v>7</v>
      </c>
      <c r="H3" s="11" t="s">
        <v>8</v>
      </c>
      <c r="I3" s="11" t="s">
        <v>9</v>
      </c>
      <c r="J3" s="11" t="s">
        <v>10</v>
      </c>
      <c r="K3" s="9" t="s">
        <v>11</v>
      </c>
    </row>
    <row r="4" spans="1:11" s="22" customFormat="1" ht="54">
      <c r="A4" s="13">
        <v>1</v>
      </c>
      <c r="B4" s="14" t="s">
        <v>60</v>
      </c>
      <c r="C4" s="15" t="s">
        <v>13</v>
      </c>
      <c r="D4" s="16">
        <v>210</v>
      </c>
      <c r="E4" s="17">
        <v>0.08</v>
      </c>
      <c r="F4" s="18"/>
      <c r="G4" s="19">
        <f aca="true" t="shared" si="0" ref="G4:G6">(F4*E4)+F4</f>
        <v>0</v>
      </c>
      <c r="H4" s="20">
        <f aca="true" t="shared" si="1" ref="H4:H6">D4*F4</f>
        <v>0</v>
      </c>
      <c r="I4" s="20">
        <f aca="true" t="shared" si="2" ref="I4:I6">H4*E4</f>
        <v>0</v>
      </c>
      <c r="J4" s="20">
        <f aca="true" t="shared" si="3" ref="J4:J6">H4+I4</f>
        <v>0</v>
      </c>
      <c r="K4" s="21"/>
    </row>
    <row r="5" spans="1:11" s="22" customFormat="1" ht="64.5">
      <c r="A5" s="13">
        <v>2</v>
      </c>
      <c r="B5" s="14" t="s">
        <v>61</v>
      </c>
      <c r="C5" s="15" t="s">
        <v>13</v>
      </c>
      <c r="D5" s="16">
        <v>1000</v>
      </c>
      <c r="E5" s="17">
        <v>0.08</v>
      </c>
      <c r="F5" s="18"/>
      <c r="G5" s="19">
        <f t="shared" si="0"/>
        <v>0</v>
      </c>
      <c r="H5" s="20">
        <f t="shared" si="1"/>
        <v>0</v>
      </c>
      <c r="I5" s="20">
        <f t="shared" si="2"/>
        <v>0</v>
      </c>
      <c r="J5" s="20">
        <f t="shared" si="3"/>
        <v>0</v>
      </c>
      <c r="K5" s="21"/>
    </row>
    <row r="6" spans="1:11" s="22" customFormat="1" ht="24">
      <c r="A6" s="13">
        <v>3</v>
      </c>
      <c r="B6" s="14" t="s">
        <v>62</v>
      </c>
      <c r="C6" s="15" t="s">
        <v>13</v>
      </c>
      <c r="D6" s="16">
        <v>20</v>
      </c>
      <c r="E6" s="17">
        <v>0.08</v>
      </c>
      <c r="F6" s="18"/>
      <c r="G6" s="19">
        <f t="shared" si="0"/>
        <v>0</v>
      </c>
      <c r="H6" s="20">
        <f t="shared" si="1"/>
        <v>0</v>
      </c>
      <c r="I6" s="20">
        <f t="shared" si="2"/>
        <v>0</v>
      </c>
      <c r="J6" s="20">
        <f t="shared" si="3"/>
        <v>0</v>
      </c>
      <c r="K6" s="36"/>
    </row>
    <row r="7" spans="1:10" ht="12.75">
      <c r="A7" s="23"/>
      <c r="B7" s="24"/>
      <c r="C7" s="25"/>
      <c r="D7" s="26"/>
      <c r="E7" s="27"/>
      <c r="G7" s="28" t="s">
        <v>25</v>
      </c>
      <c r="H7" s="29">
        <f>SUM(H4:H6)</f>
        <v>0</v>
      </c>
      <c r="I7" s="29">
        <f>SUM(I4:I6)</f>
        <v>0</v>
      </c>
      <c r="J7" s="29">
        <f>SUM(J4:J6)</f>
        <v>0</v>
      </c>
    </row>
    <row r="10" ht="12.75">
      <c r="B10" s="31"/>
    </row>
    <row r="12" ht="12.75">
      <c r="B12" s="32"/>
    </row>
    <row r="13" spans="7:9" ht="12.75" customHeight="1">
      <c r="G13" s="33"/>
      <c r="H13" s="33"/>
      <c r="I13" s="33"/>
    </row>
    <row r="14" spans="7:10" ht="12.75" customHeight="1">
      <c r="G14" s="34"/>
      <c r="H14" s="35"/>
      <c r="I14" s="35"/>
      <c r="J14" s="35"/>
    </row>
  </sheetData>
  <sheetProtection selectLockedCells="1" selectUnlockedCells="1"/>
  <mergeCells count="1">
    <mergeCell ref="G13:I13"/>
  </mergeCells>
  <printOptions/>
  <pageMargins left="0.39375" right="0.39375" top="0.7875" bottom="0.8201388888888889" header="0.5118055555555555" footer="0.39375"/>
  <pageSetup horizontalDpi="300" verticalDpi="300" orientation="landscape" paperSize="9"/>
  <headerFooter alignWithMargins="0">
    <oddFooter>&amp;R&amp;"Times New Roman,Normalny"&amp;8Strona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pane ySplit="3" topLeftCell="A4" activePane="bottomLeft" state="frozen"/>
      <selection pane="topLeft" activeCell="A1" sqref="A1"/>
      <selection pane="bottomLeft" activeCell="F4" sqref="F4"/>
    </sheetView>
  </sheetViews>
  <sheetFormatPr defaultColWidth="9.140625" defaultRowHeight="12.75"/>
  <cols>
    <col min="1" max="1" width="3.00390625" style="1" customWidth="1"/>
    <col min="2" max="2" width="51.00390625" style="2" customWidth="1"/>
    <col min="3" max="3" width="5.421875" style="2" customWidth="1"/>
    <col min="4" max="4" width="7.28125" style="2" customWidth="1"/>
    <col min="5" max="5" width="6.57421875" style="2" customWidth="1"/>
    <col min="6" max="6" width="7.7109375" style="2" customWidth="1"/>
    <col min="7" max="9" width="11.57421875" style="2" customWidth="1"/>
    <col min="10" max="10" width="11.140625" style="2" customWidth="1"/>
    <col min="11" max="11" width="12.28125" style="2" customWidth="1"/>
    <col min="12" max="16384" width="11.57421875" style="2" customWidth="1"/>
  </cols>
  <sheetData>
    <row r="1" spans="1:10" ht="12.75">
      <c r="A1" s="3"/>
      <c r="B1" s="4"/>
      <c r="C1" s="4" t="s">
        <v>63</v>
      </c>
      <c r="D1" s="5"/>
      <c r="E1" s="6"/>
      <c r="F1" s="6"/>
      <c r="G1" s="7"/>
      <c r="H1" s="7"/>
      <c r="I1" s="7"/>
      <c r="J1"/>
    </row>
    <row r="2" spans="1:10" ht="12.75">
      <c r="A2" s="3"/>
      <c r="B2" s="8"/>
      <c r="C2" s="8"/>
      <c r="D2" s="5"/>
      <c r="E2" s="6"/>
      <c r="F2" s="6"/>
      <c r="G2" s="7"/>
      <c r="H2" s="7"/>
      <c r="I2" s="7"/>
      <c r="J2" s="5"/>
    </row>
    <row r="3" spans="1:11" ht="34.5">
      <c r="A3" s="9" t="s">
        <v>1</v>
      </c>
      <c r="B3" s="10" t="s">
        <v>2</v>
      </c>
      <c r="C3" s="10" t="s">
        <v>3</v>
      </c>
      <c r="D3" s="11" t="s">
        <v>4</v>
      </c>
      <c r="E3" s="10" t="s">
        <v>5</v>
      </c>
      <c r="F3" s="12" t="s">
        <v>6</v>
      </c>
      <c r="G3" s="12" t="s">
        <v>7</v>
      </c>
      <c r="H3" s="11" t="s">
        <v>8</v>
      </c>
      <c r="I3" s="11" t="s">
        <v>9</v>
      </c>
      <c r="J3" s="11" t="s">
        <v>10</v>
      </c>
      <c r="K3" s="9" t="s">
        <v>11</v>
      </c>
    </row>
    <row r="4" spans="1:11" s="22" customFormat="1" ht="33.75">
      <c r="A4" s="13">
        <v>1</v>
      </c>
      <c r="B4" s="14" t="s">
        <v>64</v>
      </c>
      <c r="C4" s="15" t="s">
        <v>13</v>
      </c>
      <c r="D4" s="16">
        <v>140</v>
      </c>
      <c r="E4" s="17">
        <v>0.08</v>
      </c>
      <c r="F4" s="18"/>
      <c r="G4" s="19">
        <f aca="true" t="shared" si="0" ref="G4:G6">(F4*E4)+F4</f>
        <v>0</v>
      </c>
      <c r="H4" s="20">
        <f aca="true" t="shared" si="1" ref="H4:H6">D4*F4</f>
        <v>0</v>
      </c>
      <c r="I4" s="20">
        <f aca="true" t="shared" si="2" ref="I4:I6">H4*E4</f>
        <v>0</v>
      </c>
      <c r="J4" s="20">
        <f aca="true" t="shared" si="3" ref="J4:J6">H4+I4</f>
        <v>0</v>
      </c>
      <c r="K4" s="21"/>
    </row>
    <row r="5" spans="1:11" s="22" customFormat="1" ht="33.75">
      <c r="A5" s="13">
        <v>2</v>
      </c>
      <c r="B5" s="14" t="s">
        <v>65</v>
      </c>
      <c r="C5" s="15" t="s">
        <v>38</v>
      </c>
      <c r="D5" s="16">
        <v>150</v>
      </c>
      <c r="E5" s="17">
        <v>0.23</v>
      </c>
      <c r="F5" s="18"/>
      <c r="G5" s="19">
        <f t="shared" si="0"/>
        <v>0</v>
      </c>
      <c r="H5" s="20">
        <f t="shared" si="1"/>
        <v>0</v>
      </c>
      <c r="I5" s="20">
        <f t="shared" si="2"/>
        <v>0</v>
      </c>
      <c r="J5" s="20">
        <f t="shared" si="3"/>
        <v>0</v>
      </c>
      <c r="K5" s="21"/>
    </row>
    <row r="6" spans="1:11" s="22" customFormat="1" ht="44.25">
      <c r="A6" s="13">
        <v>3</v>
      </c>
      <c r="B6" s="14" t="s">
        <v>66</v>
      </c>
      <c r="C6" s="15" t="s">
        <v>13</v>
      </c>
      <c r="D6" s="16">
        <v>500</v>
      </c>
      <c r="E6" s="17">
        <v>0.08</v>
      </c>
      <c r="F6" s="18"/>
      <c r="G6" s="19">
        <f t="shared" si="0"/>
        <v>0</v>
      </c>
      <c r="H6" s="20">
        <f t="shared" si="1"/>
        <v>0</v>
      </c>
      <c r="I6" s="20">
        <f t="shared" si="2"/>
        <v>0</v>
      </c>
      <c r="J6" s="20">
        <f t="shared" si="3"/>
        <v>0</v>
      </c>
      <c r="K6" s="21"/>
    </row>
    <row r="7" spans="1:11" ht="12.75">
      <c r="A7" s="23"/>
      <c r="B7" s="24"/>
      <c r="C7" s="25"/>
      <c r="D7" s="26"/>
      <c r="E7" s="27"/>
      <c r="G7" s="28" t="s">
        <v>25</v>
      </c>
      <c r="H7" s="29">
        <f>SUM(H4:H6)</f>
        <v>0</v>
      </c>
      <c r="I7" s="29">
        <f>SUM(I4:I6)</f>
        <v>0</v>
      </c>
      <c r="J7" s="29">
        <f>SUM(J4:J6)</f>
        <v>0</v>
      </c>
      <c r="K7" s="30"/>
    </row>
    <row r="10" ht="12.75">
      <c r="B10" s="31"/>
    </row>
    <row r="12" ht="12.75">
      <c r="B12" s="32"/>
    </row>
    <row r="13" spans="7:9" ht="12.75" customHeight="1">
      <c r="G13" s="33"/>
      <c r="H13" s="33"/>
      <c r="I13" s="33"/>
    </row>
    <row r="14" spans="7:10" ht="12.75" customHeight="1">
      <c r="G14" s="34"/>
      <c r="H14" s="35"/>
      <c r="I14" s="35"/>
      <c r="J14" s="35"/>
    </row>
  </sheetData>
  <sheetProtection selectLockedCells="1" selectUnlockedCells="1"/>
  <mergeCells count="1">
    <mergeCell ref="G13:I13"/>
  </mergeCells>
  <printOptions/>
  <pageMargins left="0.39375" right="0.39375" top="0.7875" bottom="0.8201388888888889" header="0.5118055555555555" footer="0.39375"/>
  <pageSetup horizontalDpi="300" verticalDpi="300" orientation="landscape" paperSize="9"/>
  <headerFooter alignWithMargins="0">
    <oddFooter>&amp;R&amp;"Times New Roman,Normalny"&amp;8Strona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pane ySplit="3" topLeftCell="A4" activePane="bottomLeft" state="frozen"/>
      <selection pane="topLeft" activeCell="A1" sqref="A1"/>
      <selection pane="bottomLeft" activeCell="F4" sqref="F4"/>
    </sheetView>
  </sheetViews>
  <sheetFormatPr defaultColWidth="9.140625" defaultRowHeight="12.75"/>
  <cols>
    <col min="1" max="1" width="3.00390625" style="1" customWidth="1"/>
    <col min="2" max="2" width="51.00390625" style="2" customWidth="1"/>
    <col min="3" max="3" width="5.421875" style="2" customWidth="1"/>
    <col min="4" max="4" width="7.28125" style="2" customWidth="1"/>
    <col min="5" max="5" width="6.57421875" style="2" customWidth="1"/>
    <col min="6" max="6" width="7.7109375" style="2" customWidth="1"/>
    <col min="7" max="9" width="11.57421875" style="2" customWidth="1"/>
    <col min="10" max="10" width="10.140625" style="2" customWidth="1"/>
    <col min="11" max="11" width="12.421875" style="2" customWidth="1"/>
    <col min="12" max="16384" width="11.57421875" style="2" customWidth="1"/>
  </cols>
  <sheetData>
    <row r="1" spans="1:10" ht="12.75">
      <c r="A1" s="3"/>
      <c r="B1" s="4"/>
      <c r="C1" s="4" t="s">
        <v>67</v>
      </c>
      <c r="D1" s="5"/>
      <c r="E1" s="6"/>
      <c r="F1" s="6"/>
      <c r="G1" s="7"/>
      <c r="H1" s="7"/>
      <c r="I1" s="7"/>
      <c r="J1"/>
    </row>
    <row r="2" spans="1:10" ht="12.75">
      <c r="A2" s="3"/>
      <c r="B2" s="8"/>
      <c r="C2" s="8"/>
      <c r="D2" s="5"/>
      <c r="E2" s="6"/>
      <c r="F2" s="6"/>
      <c r="G2" s="7"/>
      <c r="H2" s="7"/>
      <c r="I2" s="7"/>
      <c r="J2" s="5"/>
    </row>
    <row r="3" spans="1:11" ht="34.5">
      <c r="A3" s="9" t="s">
        <v>1</v>
      </c>
      <c r="B3" s="10" t="s">
        <v>2</v>
      </c>
      <c r="C3" s="10" t="s">
        <v>3</v>
      </c>
      <c r="D3" s="11" t="s">
        <v>4</v>
      </c>
      <c r="E3" s="10" t="s">
        <v>5</v>
      </c>
      <c r="F3" s="12" t="s">
        <v>6</v>
      </c>
      <c r="G3" s="12" t="s">
        <v>7</v>
      </c>
      <c r="H3" s="11" t="s">
        <v>8</v>
      </c>
      <c r="I3" s="11" t="s">
        <v>9</v>
      </c>
      <c r="J3" s="11" t="s">
        <v>10</v>
      </c>
      <c r="K3" s="9" t="s">
        <v>11</v>
      </c>
    </row>
    <row r="4" spans="1:11" s="22" customFormat="1" ht="24">
      <c r="A4" s="13">
        <v>1</v>
      </c>
      <c r="B4" s="14" t="s">
        <v>68</v>
      </c>
      <c r="C4" s="15" t="s">
        <v>13</v>
      </c>
      <c r="D4" s="16">
        <v>30</v>
      </c>
      <c r="E4" s="17">
        <v>0.08</v>
      </c>
      <c r="F4" s="18"/>
      <c r="G4" s="19">
        <f aca="true" t="shared" si="0" ref="G4:G9">(F4*E4)+F4</f>
        <v>0</v>
      </c>
      <c r="H4" s="20">
        <f aca="true" t="shared" si="1" ref="H4:H9">D4*F4</f>
        <v>0</v>
      </c>
      <c r="I4" s="20">
        <f aca="true" t="shared" si="2" ref="I4:I9">H4*E4</f>
        <v>0</v>
      </c>
      <c r="J4" s="20">
        <f aca="true" t="shared" si="3" ref="J4:J9">H4+I4</f>
        <v>0</v>
      </c>
      <c r="K4" s="21"/>
    </row>
    <row r="5" spans="1:11" s="22" customFormat="1" ht="54">
      <c r="A5" s="13">
        <v>2</v>
      </c>
      <c r="B5" s="14" t="s">
        <v>69</v>
      </c>
      <c r="C5" s="15" t="s">
        <v>38</v>
      </c>
      <c r="D5" s="16">
        <v>500</v>
      </c>
      <c r="E5" s="17">
        <v>0.08</v>
      </c>
      <c r="F5" s="18"/>
      <c r="G5" s="19">
        <f t="shared" si="0"/>
        <v>0</v>
      </c>
      <c r="H5" s="20">
        <f t="shared" si="1"/>
        <v>0</v>
      </c>
      <c r="I5" s="20">
        <f t="shared" si="2"/>
        <v>0</v>
      </c>
      <c r="J5" s="20">
        <f t="shared" si="3"/>
        <v>0</v>
      </c>
      <c r="K5" s="21"/>
    </row>
    <row r="6" spans="1:11" s="22" customFormat="1" ht="54">
      <c r="A6" s="13">
        <v>3</v>
      </c>
      <c r="B6" s="14" t="s">
        <v>70</v>
      </c>
      <c r="C6" s="15" t="s">
        <v>38</v>
      </c>
      <c r="D6" s="16">
        <v>140</v>
      </c>
      <c r="E6" s="17">
        <v>0.08</v>
      </c>
      <c r="F6" s="18"/>
      <c r="G6" s="19">
        <f t="shared" si="0"/>
        <v>0</v>
      </c>
      <c r="H6" s="20">
        <f t="shared" si="1"/>
        <v>0</v>
      </c>
      <c r="I6" s="20">
        <f t="shared" si="2"/>
        <v>0</v>
      </c>
      <c r="J6" s="20">
        <f t="shared" si="3"/>
        <v>0</v>
      </c>
      <c r="K6" s="36"/>
    </row>
    <row r="7" spans="1:11" s="22" customFormat="1" ht="24">
      <c r="A7" s="13">
        <v>4</v>
      </c>
      <c r="B7" s="14" t="s">
        <v>71</v>
      </c>
      <c r="C7" s="15" t="s">
        <v>38</v>
      </c>
      <c r="D7" s="16">
        <v>300</v>
      </c>
      <c r="E7" s="17">
        <v>0.08</v>
      </c>
      <c r="F7" s="18"/>
      <c r="G7" s="19">
        <f t="shared" si="0"/>
        <v>0</v>
      </c>
      <c r="H7" s="20">
        <f t="shared" si="1"/>
        <v>0</v>
      </c>
      <c r="I7" s="20">
        <f t="shared" si="2"/>
        <v>0</v>
      </c>
      <c r="J7" s="20">
        <f t="shared" si="3"/>
        <v>0</v>
      </c>
      <c r="K7" s="36"/>
    </row>
    <row r="8" spans="1:11" s="22" customFormat="1" ht="64.5">
      <c r="A8" s="13">
        <v>5</v>
      </c>
      <c r="B8" s="14" t="s">
        <v>72</v>
      </c>
      <c r="C8" s="15" t="s">
        <v>13</v>
      </c>
      <c r="D8" s="16">
        <v>10</v>
      </c>
      <c r="E8" s="17">
        <v>0.08</v>
      </c>
      <c r="F8" s="18"/>
      <c r="G8" s="19">
        <f t="shared" si="0"/>
        <v>0</v>
      </c>
      <c r="H8" s="20">
        <f t="shared" si="1"/>
        <v>0</v>
      </c>
      <c r="I8" s="20">
        <f t="shared" si="2"/>
        <v>0</v>
      </c>
      <c r="J8" s="20">
        <f t="shared" si="3"/>
        <v>0</v>
      </c>
      <c r="K8" s="36"/>
    </row>
    <row r="9" spans="1:11" s="22" customFormat="1" ht="33.75">
      <c r="A9" s="13">
        <v>6</v>
      </c>
      <c r="B9" s="14" t="s">
        <v>73</v>
      </c>
      <c r="C9" s="15" t="s">
        <v>13</v>
      </c>
      <c r="D9" s="16">
        <v>580</v>
      </c>
      <c r="E9" s="17">
        <v>0.08</v>
      </c>
      <c r="F9" s="18"/>
      <c r="G9" s="19">
        <f t="shared" si="0"/>
        <v>0</v>
      </c>
      <c r="H9" s="20">
        <f t="shared" si="1"/>
        <v>0</v>
      </c>
      <c r="I9" s="20">
        <f t="shared" si="2"/>
        <v>0</v>
      </c>
      <c r="J9" s="20">
        <f t="shared" si="3"/>
        <v>0</v>
      </c>
      <c r="K9" s="36"/>
    </row>
    <row r="10" spans="1:10" ht="12.75">
      <c r="A10" s="23"/>
      <c r="B10" s="24"/>
      <c r="C10" s="25"/>
      <c r="D10" s="26"/>
      <c r="E10" s="27"/>
      <c r="G10" s="28" t="s">
        <v>25</v>
      </c>
      <c r="H10" s="29">
        <f>SUM(H4:H9)</f>
        <v>0</v>
      </c>
      <c r="I10" s="29">
        <f>SUM(I4:I9)</f>
        <v>0</v>
      </c>
      <c r="J10" s="29">
        <f>SUM(J4:J9)</f>
        <v>0</v>
      </c>
    </row>
    <row r="13" ht="12.75">
      <c r="B13" s="31"/>
    </row>
    <row r="15" ht="12.75">
      <c r="B15" s="32"/>
    </row>
    <row r="16" spans="7:9" ht="12.75" customHeight="1">
      <c r="G16" s="33"/>
      <c r="H16" s="33"/>
      <c r="I16" s="33"/>
    </row>
    <row r="17" spans="7:10" ht="12.75" customHeight="1">
      <c r="G17"/>
      <c r="H17" s="38"/>
      <c r="I17" s="35"/>
      <c r="J17" s="35"/>
    </row>
  </sheetData>
  <sheetProtection selectLockedCells="1" selectUnlockedCells="1"/>
  <mergeCells count="1">
    <mergeCell ref="G16:I16"/>
  </mergeCells>
  <printOptions/>
  <pageMargins left="0.39375" right="0.39375" top="0.7875" bottom="0.8201388888888889" header="0.5118055555555555" footer="0.39375"/>
  <pageSetup horizontalDpi="300" verticalDpi="300" orientation="landscape" paperSize="9"/>
  <headerFooter alignWithMargins="0">
    <oddFooter>&amp;R&amp;"Times New Roman,Normalny"&amp;8Strona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cp:keywords/>
  <dc:description/>
  <cp:lastModifiedBy>Adam Renk</cp:lastModifiedBy>
  <cp:lastPrinted>2020-11-24T09:20:10Z</cp:lastPrinted>
  <dcterms:modified xsi:type="dcterms:W3CDTF">2020-11-24T09:29:11Z</dcterms:modified>
  <cp:category/>
  <cp:version/>
  <cp:contentType/>
  <cp:contentStatus/>
  <cp:revision>121</cp:revision>
</cp:coreProperties>
</file>